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xl/styles.xml" ContentType="application/vnd.openxmlformats-officedocument.spreadsheetml.styles+xml"/>
  <Override PartName="/xl/tables/table1.xml" ContentType="application/vnd.openxmlformats-officedocument.spreadsheetml.table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_rels/workbook.xml.rels" ContentType="application/vnd.openxmlformats-package.relationships+xml"/>
  <Override PartName="/xl/media/image1.png" ContentType="image/png"/>
  <Override PartName="/xl/media/image51.png" ContentType="image/png"/>
  <Override PartName="/xl/media/image36.png" ContentType="image/png"/>
  <Override PartName="/xl/media/image2.png" ContentType="image/png"/>
  <Override PartName="/xl/media/image52.png" ContentType="image/png"/>
  <Override PartName="/xl/media/image37.png" ContentType="image/png"/>
  <Override PartName="/xl/media/image3.png" ContentType="image/png"/>
  <Override PartName="/xl/media/image53.png" ContentType="image/png"/>
  <Override PartName="/xl/media/image38.png" ContentType="image/png"/>
  <Override PartName="/xl/media/image4.png" ContentType="image/png"/>
  <Override PartName="/xl/media/image54.png" ContentType="image/png"/>
  <Override PartName="/xl/media/image39.png" ContentType="image/png"/>
  <Override PartName="/xl/media/image6.png" ContentType="image/png"/>
  <Override PartName="/xl/media/image56.png" ContentType="image/png"/>
  <Override PartName="/xl/media/image21.png" ContentType="image/png"/>
  <Override PartName="/xl/media/image44.jpeg" ContentType="image/jpeg"/>
  <Override PartName="/xl/media/image11.png" ContentType="image/png"/>
  <Override PartName="/xl/media/image7.png" ContentType="image/png"/>
  <Override PartName="/xl/media/image57.png" ContentType="image/png"/>
  <Override PartName="/xl/media/image22.png" ContentType="image/png"/>
  <Override PartName="/xl/media/image8.png" ContentType="image/png"/>
  <Override PartName="/xl/media/image58.png" ContentType="image/png"/>
  <Override PartName="/xl/media/image23.png" ContentType="image/png"/>
  <Override PartName="/xl/media/image9.png" ContentType="image/png"/>
  <Override PartName="/xl/media/image59.png" ContentType="image/png"/>
  <Override PartName="/xl/media/image24.png" ContentType="image/png"/>
  <Override PartName="/xl/media/image10.png" ContentType="image/png"/>
  <Override PartName="/xl/media/image69.png" ContentType="image/png"/>
  <Override PartName="/xl/media/image12.png" ContentType="image/png"/>
  <Override PartName="/xl/media/image13.png" ContentType="image/png"/>
  <Override PartName="/xl/media/image14.png" ContentType="image/png"/>
  <Override PartName="/xl/media/image15.png" ContentType="image/png"/>
  <Override PartName="/xl/media/image16.png" ContentType="image/png"/>
  <Override PartName="/xl/media/image18.png" ContentType="image/png"/>
  <Override PartName="/xl/media/image19.png" ContentType="image/png"/>
  <Override PartName="/xl/media/image5.png" ContentType="image/png"/>
  <Override PartName="/xl/media/image55.png" ContentType="image/png"/>
  <Override PartName="/xl/media/image20.png" ContentType="image/png"/>
  <Override PartName="/xl/media/image79.png" ContentType="image/png"/>
  <Override PartName="/xl/media/image26.png" ContentType="image/png"/>
  <Override PartName="/xl/media/image30.png" ContentType="image/png"/>
  <Override PartName="/xl/media/image31.png" ContentType="image/png"/>
  <Override PartName="/xl/media/image32.png" ContentType="image/png"/>
  <Override PartName="/xl/media/image33.png" ContentType="image/png"/>
  <Override PartName="/xl/media/image34.png" ContentType="image/png"/>
  <Override PartName="/xl/media/image35.png" ContentType="image/png"/>
  <Override PartName="/xl/media/image40.png" ContentType="image/png"/>
  <Override PartName="/xl/media/image41.png" ContentType="image/png"/>
  <Override PartName="/xl/media/image42.png" ContentType="image/png"/>
  <Override PartName="/xl/media/image43.png" ContentType="image/png"/>
  <Override PartName="/xl/media/image45.png" ContentType="image/png"/>
  <Override PartName="/xl/media/image46.png" ContentType="image/png"/>
  <Override PartName="/xl/media/image17.png" ContentType="image/png"/>
  <Override PartName="/xl/media/image50.png" ContentType="image/png"/>
  <Override PartName="/xl/media/image27.png" ContentType="image/png"/>
  <Override PartName="/xl/media/image60.png" ContentType="image/png"/>
  <Override PartName="/xl/media/image28.png" ContentType="image/png"/>
  <Override PartName="/xl/media/image61.png" ContentType="image/png"/>
  <Override PartName="/xl/media/image80.png" ContentType="image/png"/>
  <Override PartName="/xl/media/image47.png" ContentType="image/png"/>
  <Override PartName="/xl/media/image29.png" ContentType="image/png"/>
  <Override PartName="/xl/media/image62.png" ContentType="image/png"/>
  <Override PartName="/xl/media/image48.png" ContentType="image/png"/>
  <Override PartName="/xl/media/image63.png" ContentType="image/png"/>
  <Override PartName="/xl/media/image49.png" ContentType="image/png"/>
  <Override PartName="/xl/media/image64.png" ContentType="image/png"/>
  <Override PartName="/xl/media/image66.png" ContentType="image/png"/>
  <Override PartName="/xl/media/image67.png" ContentType="image/png"/>
  <Override PartName="/xl/media/image70.png" ContentType="image/png"/>
  <Override PartName="/xl/media/image71.png" ContentType="image/png"/>
  <Override PartName="/xl/media/image72.png" ContentType="image/png"/>
  <Override PartName="/xl/media/image73.png" ContentType="image/png"/>
  <Override PartName="/xl/media/image75.png" ContentType="image/png"/>
  <Override PartName="/xl/media/image76.png" ContentType="image/png"/>
  <Override PartName="/xl/media/image25.png" ContentType="image/png"/>
  <Override PartName="/xl/media/image78.png" ContentType="image/png"/>
  <Override PartName="/xl/media/image77.png" ContentType="image/png"/>
  <Override PartName="/xl/media/image68.png" ContentType="image/png"/>
  <Override PartName="/xl/media/image74.png" ContentType="image/png"/>
  <Override PartName="/xl/media/image65.png" ContentType="image/png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Order" sheetId="1" state="visible" r:id="rId2"/>
  </sheets>
  <calcPr iterateCount="100" refMode="A1" iterate="false" iterateDelta="0.0001"/>
  <extLst>
    <ext xmlns:loext="http://schemas.libreoffice.org/" uri="{7626C862-2A13-11E5-B345-FEFF819CDC9F}">
      <loext:extCalcPr stringRefSyntax="ExcelA1"/>
    </ext>
  </extLst>
</workbook>
</file>

<file path=xl/sharedStrings.xml><?xml version="1.0" encoding="utf-8"?>
<sst xmlns="http://schemas.openxmlformats.org/spreadsheetml/2006/main" count="268" uniqueCount="154">
  <si>
    <t xml:space="preserve">Size</t>
  </si>
  <si>
    <t xml:space="preserve">Unit price</t>
  </si>
  <si>
    <t xml:space="preserve">Image</t>
  </si>
  <si>
    <t xml:space="preserve">Style No.</t>
  </si>
  <si>
    <t xml:space="preserve">Footwear</t>
  </si>
  <si>
    <t xml:space="preserve">Colour</t>
  </si>
  <si>
    <t xml:space="preserve">36</t>
  </si>
  <si>
    <t xml:space="preserve">37</t>
  </si>
  <si>
    <t xml:space="preserve">38</t>
  </si>
  <si>
    <t xml:space="preserve">39</t>
  </si>
  <si>
    <t xml:space="preserve">40</t>
  </si>
  <si>
    <t xml:space="preserve">41</t>
  </si>
  <si>
    <t xml:space="preserve">42</t>
  </si>
  <si>
    <t xml:space="preserve">43</t>
  </si>
  <si>
    <t xml:space="preserve">44</t>
  </si>
  <si>
    <t xml:space="preserve">45</t>
  </si>
  <si>
    <t xml:space="preserve">46</t>
  </si>
  <si>
    <t xml:space="preserve">47</t>
  </si>
  <si>
    <t xml:space="preserve">48</t>
  </si>
  <si>
    <t xml:space="preserve">Amount</t>
  </si>
  <si>
    <t xml:space="preserve">Wholesale DKK</t>
  </si>
  <si>
    <t xml:space="preserve">Retail DKK</t>
  </si>
  <si>
    <t xml:space="preserve">W/Total DKK</t>
  </si>
  <si>
    <t xml:space="preserve">Wholesale EUR</t>
  </si>
  <si>
    <t xml:space="preserve">Retail EUR</t>
  </si>
  <si>
    <t xml:space="preserve">W/Total EUR</t>
  </si>
  <si>
    <t xml:space="preserve">Boondock Boot</t>
  </si>
  <si>
    <t xml:space="preserve">Black</t>
  </si>
  <si>
    <t xml:space="preserve">Bottle Green</t>
  </si>
  <si>
    <t xml:space="preserve">Desert Suede</t>
  </si>
  <si>
    <t xml:space="preserve">Oil Calf</t>
  </si>
  <si>
    <t xml:space="preserve">Horse-bit Loafer</t>
  </si>
  <si>
    <t xml:space="preserve">Caramel High Shine</t>
  </si>
  <si>
    <t xml:space="preserve">Cream</t>
  </si>
  <si>
    <t xml:space="preserve">Tobacco / Chestnut</t>
  </si>
  <si>
    <t xml:space="preserve">Combat Boot</t>
  </si>
  <si>
    <t xml:space="preserve">Bitter Chocolate Suede</t>
  </si>
  <si>
    <t xml:space="preserve">Olive</t>
  </si>
  <si>
    <t xml:space="preserve">Black Ox</t>
  </si>
  <si>
    <t xml:space="preserve">Chestnut Brown</t>
  </si>
  <si>
    <t xml:space="preserve">Cowman</t>
  </si>
  <si>
    <t xml:space="preserve">Walnut</t>
  </si>
  <si>
    <t xml:space="preserve">18342P</t>
  </si>
  <si>
    <t xml:space="preserve">Python/Camel RO</t>
  </si>
  <si>
    <t xml:space="preserve">Black / Black</t>
  </si>
  <si>
    <t xml:space="preserve">Engineer Boot</t>
  </si>
  <si>
    <t xml:space="preserve">Chestnut</t>
  </si>
  <si>
    <t xml:space="preserve">Olive Green</t>
  </si>
  <si>
    <t xml:space="preserve">Camel Rough-Out</t>
  </si>
  <si>
    <t xml:space="preserve">Teak</t>
  </si>
  <si>
    <t xml:space="preserve">Engineer Boot II - Soft Toe</t>
  </si>
  <si>
    <t xml:space="preserve">Natural CXL</t>
  </si>
  <si>
    <t xml:space="preserve">Black CXL</t>
  </si>
  <si>
    <t xml:space="preserve">English Tan CXL</t>
  </si>
  <si>
    <t xml:space="preserve">Olive CXL</t>
  </si>
  <si>
    <t xml:space="preserve">Fringe Loafer</t>
  </si>
  <si>
    <t xml:space="preserve">Cognac </t>
  </si>
  <si>
    <t xml:space="preserve">Black </t>
  </si>
  <si>
    <t xml:space="preserve">Moc Lace Boot</t>
  </si>
  <si>
    <t xml:space="preserve">Black Highshine</t>
  </si>
  <si>
    <t xml:space="preserve">Jodhpur</t>
  </si>
  <si>
    <t xml:space="preserve">Bitter Chocolate</t>
  </si>
  <si>
    <t xml:space="preserve">Moc Derby</t>
  </si>
  <si>
    <t xml:space="preserve">Camel Rough-out</t>
  </si>
  <si>
    <t xml:space="preserve">Cognac High Shine</t>
  </si>
  <si>
    <t xml:space="preserve">Monkey Boot - horse</t>
  </si>
  <si>
    <t xml:space="preserve">Horse Natural Leather</t>
  </si>
  <si>
    <t xml:space="preserve">Monkey Boot</t>
  </si>
  <si>
    <t xml:space="preserve">Chestnut/Pecan Rough-Out</t>
  </si>
  <si>
    <t xml:space="preserve">Mountain Boot</t>
  </si>
  <si>
    <t xml:space="preserve">Mountain Shoe</t>
  </si>
  <si>
    <t xml:space="preserve">Roper Boot</t>
  </si>
  <si>
    <t xml:space="preserve">Tan CXL</t>
  </si>
  <si>
    <t xml:space="preserve">Rough-Out</t>
  </si>
  <si>
    <t xml:space="preserve">Service Boot</t>
  </si>
  <si>
    <t xml:space="preserve">Square Cuban Chelsea</t>
  </si>
  <si>
    <t xml:space="preserve">Natural Brown - Cream</t>
  </si>
  <si>
    <t xml:space="preserve">Tanker Boots</t>
  </si>
  <si>
    <t xml:space="preserve">Victorian Boot</t>
  </si>
  <si>
    <t xml:space="preserve">Western Chelsea</t>
  </si>
  <si>
    <t xml:space="preserve">14762p</t>
  </si>
  <si>
    <t xml:space="preserve">Western Chelsea - Python</t>
  </si>
  <si>
    <t xml:space="preserve">Black Python</t>
  </si>
  <si>
    <t xml:space="preserve">Natural Python</t>
  </si>
  <si>
    <t xml:space="preserve">Western Derby</t>
  </si>
  <si>
    <t xml:space="preserve">Grey Python</t>
  </si>
  <si>
    <t xml:space="preserve">Natural Brown</t>
  </si>
  <si>
    <t xml:space="preserve">Western Derby </t>
  </si>
  <si>
    <t xml:space="preserve">Black High Shine</t>
  </si>
  <si>
    <t xml:space="preserve">Bottle Green High Shine</t>
  </si>
  <si>
    <t xml:space="preserve">Burgundy High Shine</t>
  </si>
  <si>
    <t xml:space="preserve">Western Lace Boot</t>
  </si>
  <si>
    <t xml:space="preserve">Cognac Highshine</t>
  </si>
  <si>
    <t xml:space="preserve">Flora Black</t>
  </si>
  <si>
    <t xml:space="preserve">Mole Rough-out</t>
  </si>
  <si>
    <t xml:space="preserve">Black Fullgrain / Rough-out</t>
  </si>
  <si>
    <t xml:space="preserve">Western Monk Boot</t>
  </si>
  <si>
    <t xml:space="preserve">Ciclon Black / Black Ox</t>
  </si>
  <si>
    <t xml:space="preserve">Western Monk</t>
  </si>
  <si>
    <t xml:space="preserve">Western Pecos</t>
  </si>
  <si>
    <t xml:space="preserve">Tobacco Suede</t>
  </si>
  <si>
    <t xml:space="preserve">Ring Boot</t>
  </si>
  <si>
    <t xml:space="preserve">Black Fullgrain</t>
  </si>
  <si>
    <t xml:space="preserve">Walnut / Whiskey</t>
  </si>
  <si>
    <t xml:space="preserve">Snaffle Bit Loafer</t>
  </si>
  <si>
    <t xml:space="preserve">Sand / Brown</t>
  </si>
  <si>
    <t xml:space="preserve">Driving Moc</t>
  </si>
  <si>
    <t xml:space="preserve">Black/Brown</t>
  </si>
  <si>
    <t xml:space="preserve">Gold / Tan</t>
  </si>
  <si>
    <t xml:space="preserve">Medallion Deck Shoe</t>
  </si>
  <si>
    <t xml:space="preserve">Sand/Brown</t>
  </si>
  <si>
    <t xml:space="preserve">Whiskey</t>
  </si>
  <si>
    <t xml:space="preserve">Sneum x Bright Shoemakers Apache Boot</t>
  </si>
  <si>
    <t xml:space="preserve">Green Rough Out</t>
  </si>
  <si>
    <t xml:space="preserve">Brown Rough Out </t>
  </si>
  <si>
    <t xml:space="preserve">Lilaic Rough Out</t>
  </si>
  <si>
    <t xml:space="preserve">Moc Chukka</t>
  </si>
  <si>
    <t xml:space="preserve">Golden Suede</t>
  </si>
  <si>
    <t xml:space="preserve">Brown</t>
  </si>
  <si>
    <t xml:space="preserve">Grizzly Moc Ranger</t>
  </si>
  <si>
    <t xml:space="preserve">Black Nubuck</t>
  </si>
  <si>
    <t xml:space="preserve">Roper Lace Up</t>
  </si>
  <si>
    <t xml:space="preserve">Mule Slipper</t>
  </si>
  <si>
    <t xml:space="preserve">Shearling Black</t>
  </si>
  <si>
    <t xml:space="preserve">Heel Guard</t>
  </si>
  <si>
    <t xml:space="preserve">Gold Colour</t>
  </si>
  <si>
    <t xml:space="preserve">Silver Colour</t>
  </si>
  <si>
    <t xml:space="preserve">Kiltie</t>
  </si>
  <si>
    <t xml:space="preserve">Bright Shoemakers SS25</t>
  </si>
  <si>
    <t xml:space="preserve">Total DKK</t>
  </si>
  <si>
    <t xml:space="preserve">Total Euro</t>
  </si>
  <si>
    <t xml:space="preserve">Total order</t>
  </si>
  <si>
    <t xml:space="preserve">Shop Name</t>
  </si>
  <si>
    <t xml:space="preserve">Pinkomo</t>
  </si>
  <si>
    <t xml:space="preserve">Contact Name</t>
  </si>
  <si>
    <t xml:space="preserve">Mikko Sorvala</t>
  </si>
  <si>
    <t xml:space="preserve">Delivery: Februar - April 2025</t>
  </si>
  <si>
    <t xml:space="preserve">Address</t>
  </si>
  <si>
    <t xml:space="preserve">Fredrikinkatu 41</t>
  </si>
  <si>
    <t xml:space="preserve">Terms</t>
  </si>
  <si>
    <t xml:space="preserve">Postal code</t>
  </si>
  <si>
    <t xml:space="preserve">100% prepay</t>
  </si>
  <si>
    <t xml:space="preserve">City</t>
  </si>
  <si>
    <t xml:space="preserve">Helsinki</t>
  </si>
  <si>
    <t xml:space="preserve">Collabs/ Alterations 30% at order placement, 70% before delivery</t>
  </si>
  <si>
    <t xml:space="preserve">Email</t>
  </si>
  <si>
    <t xml:space="preserve">mikko@pinkomo.fi</t>
  </si>
  <si>
    <t xml:space="preserve">MOQ 3500 Euro</t>
  </si>
  <si>
    <t xml:space="preserve">Phone</t>
  </si>
  <si>
    <t xml:space="preserve">Minimum per style: 8 pairs</t>
  </si>
  <si>
    <t xml:space="preserve">Country</t>
  </si>
  <si>
    <t xml:space="preserve">Finland</t>
  </si>
  <si>
    <t xml:space="preserve">CVR/Vat</t>
  </si>
  <si>
    <t xml:space="preserve">FI23685815</t>
  </si>
</sst>
</file>

<file path=xl/styles.xml><?xml version="1.0" encoding="utf-8"?>
<styleSheet xmlns="http://schemas.openxmlformats.org/spreadsheetml/2006/main">
  <numFmts count="5">
    <numFmt numFmtId="164" formatCode="General"/>
    <numFmt numFmtId="165" formatCode="@"/>
    <numFmt numFmtId="166" formatCode="_-* #,##0.00\ [$kr.-406]_-;\-* #,##0.00\ [$kr.-406]_-;_-* \-??\ [$kr.-406]_-;_-@_-"/>
    <numFmt numFmtId="167" formatCode="0\ %"/>
    <numFmt numFmtId="168" formatCode="_-[$€-2]\ * #,##0.00_-;\-[$€-2]\ * #,##0.00_-;_-[$€-2]\ * \-??_-;_-@_-"/>
  </numFmts>
  <fonts count="11">
    <font>
      <sz val="11"/>
      <color rgb="FF000000"/>
      <name val="Calibri"/>
      <family val="2"/>
      <charset val="1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2"/>
      <color rgb="FF006100"/>
      <name val="Calibri"/>
      <family val="2"/>
      <charset val="1"/>
    </font>
    <font>
      <b val="true"/>
      <sz val="11"/>
      <name val="Calibri"/>
      <family val="2"/>
      <charset val="1"/>
    </font>
    <font>
      <sz val="11"/>
      <name val="Calibri"/>
      <family val="2"/>
      <charset val="1"/>
    </font>
    <font>
      <b val="true"/>
      <sz val="12"/>
      <color rgb="FFFA7D00"/>
      <name val="Calibri"/>
      <family val="2"/>
      <charset val="1"/>
    </font>
    <font>
      <sz val="12"/>
      <color rgb="FFFFFFFF"/>
      <name val="Calibri"/>
      <family val="2"/>
      <charset val="1"/>
    </font>
    <font>
      <b val="true"/>
      <sz val="18"/>
      <color rgb="FF1F497D"/>
      <name val="Cambria"/>
      <family val="2"/>
      <charset val="1"/>
    </font>
    <font>
      <b val="true"/>
      <sz val="16"/>
      <color rgb="FF000000"/>
      <name val="Calibri"/>
      <family val="2"/>
      <charset val="1"/>
    </font>
  </fonts>
  <fills count="5">
    <fill>
      <patternFill patternType="none"/>
    </fill>
    <fill>
      <patternFill patternType="gray125"/>
    </fill>
    <fill>
      <patternFill patternType="solid">
        <fgColor rgb="FFC6EFCE"/>
        <bgColor rgb="FFCCFFFF"/>
      </patternFill>
    </fill>
    <fill>
      <patternFill patternType="solid">
        <fgColor rgb="FFF2F2F2"/>
        <bgColor rgb="FFFFFFFF"/>
      </patternFill>
    </fill>
    <fill>
      <patternFill patternType="solid">
        <fgColor rgb="FFF79646"/>
        <bgColor rgb="FFFF8080"/>
      </patternFill>
    </fill>
  </fills>
  <borders count="16">
    <border diagonalUp="false" diagonalDown="false">
      <left/>
      <right/>
      <top/>
      <bottom/>
      <diagonal/>
    </border>
    <border diagonalUp="false" diagonalDown="false"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 style="thin"/>
      <right style="thin"/>
      <top/>
      <bottom/>
      <diagonal/>
    </border>
    <border diagonalUp="false" diagonalDown="false">
      <left style="thin"/>
      <right style="thin"/>
      <top style="thin">
        <color rgb="FFAAAAAA"/>
      </top>
      <bottom/>
      <diagonal/>
    </border>
    <border diagonalUp="false" diagonalDown="false">
      <left style="thin"/>
      <right style="thin">
        <color rgb="FFAAAAAA"/>
      </right>
      <top style="thin">
        <color rgb="FFAAAAAA"/>
      </top>
      <bottom/>
      <diagonal/>
    </border>
    <border diagonalUp="false" diagonalDown="false">
      <left/>
      <right style="thin"/>
      <top/>
      <bottom style="thin"/>
      <diagonal/>
    </border>
    <border diagonalUp="false" diagonalDown="false">
      <left style="thin"/>
      <right style="thin"/>
      <top/>
      <bottom style="thin"/>
      <diagonal/>
    </border>
    <border diagonalUp="false" diagonalDown="false">
      <left style="thin"/>
      <right/>
      <top/>
      <bottom style="thin"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/>
      <right/>
      <top style="thin">
        <color rgb="FF95B3D7"/>
      </top>
      <bottom/>
      <diagonal/>
    </border>
    <border diagonalUp="false" diagonalDown="false">
      <left/>
      <right style="thin"/>
      <top style="thin"/>
      <bottom/>
      <diagonal/>
    </border>
    <border diagonalUp="false" diagonalDown="false">
      <left/>
      <right/>
      <top/>
      <bottom style="double"/>
      <diagonal/>
    </border>
    <border diagonalUp="false" diagonalDown="false">
      <left/>
      <right/>
      <top/>
      <bottom style="medium"/>
      <diagonal/>
    </border>
    <border diagonalUp="false" diagonalDown="false">
      <left/>
      <right/>
      <top style="medium"/>
      <bottom style="medium"/>
      <diagonal/>
    </border>
  </borders>
  <cellStyleXfs count="26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4" fontId="4" fillId="2" borderId="0" applyFont="true" applyBorder="false" applyAlignment="true" applyProtection="false">
      <alignment horizontal="general" vertical="bottom" textRotation="0" wrapText="false" indent="0" shrinkToFit="false"/>
    </xf>
    <xf numFmtId="164" fontId="4" fillId="2" borderId="0" applyFont="true" applyBorder="false" applyAlignment="true" applyProtection="false">
      <alignment horizontal="general" vertical="bottom" textRotation="0" wrapText="false" indent="0" shrinkToFit="false"/>
    </xf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7" fillId="3" borderId="1" applyFont="true" applyBorder="true" applyAlignment="true" applyProtection="false">
      <alignment horizontal="general" vertical="bottom" textRotation="0" wrapText="false" indent="0" shrinkToFit="false"/>
    </xf>
    <xf numFmtId="164" fontId="8" fillId="4" borderId="0" applyFont="true" applyBorder="false" applyAlignment="true" applyProtection="false">
      <alignment horizontal="general" vertical="bottom" textRotation="0" wrapText="false" indent="0" shrinkToFit="false"/>
    </xf>
    <xf numFmtId="164" fontId="9" fillId="0" borderId="0" applyFont="true" applyBorder="false" applyAlignment="true" applyProtection="false">
      <alignment horizontal="general" vertical="bottom" textRotation="0" wrapText="false" indent="0" shrinkToFit="false"/>
    </xf>
  </cellStyleXfs>
  <cellXfs count="40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0" fillId="0" borderId="0" xfId="0" applyFont="false" applyBorder="true" applyAlignment="false" applyProtection="true">
      <alignment horizontal="general" vertical="bottom" textRotation="0" wrapText="false" indent="0" shrinkToFit="false"/>
      <protection locked="true" hidden="false"/>
    </xf>
    <xf numFmtId="164" fontId="0" fillId="0" borderId="0" xfId="0" applyFont="false" applyBorder="true" applyAlignment="true" applyProtection="true">
      <alignment horizontal="center" vertical="bottom" textRotation="0" wrapText="false" indent="0" shrinkToFit="false"/>
      <protection locked="true" hidden="false"/>
    </xf>
    <xf numFmtId="165" fontId="0" fillId="0" borderId="2" xfId="0" applyFont="true" applyBorder="true" applyAlignment="true" applyProtection="true">
      <alignment horizontal="center" vertical="bottom" textRotation="0" wrapText="false" indent="0" shrinkToFit="false"/>
      <protection locked="true" hidden="false"/>
    </xf>
    <xf numFmtId="164" fontId="0" fillId="0" borderId="3" xfId="0" applyFont="false" applyBorder="true" applyAlignment="true" applyProtection="true">
      <alignment horizontal="center" vertical="bottom" textRotation="0" wrapText="false" indent="0" shrinkToFit="false"/>
      <protection locked="true" hidden="false"/>
    </xf>
    <xf numFmtId="164" fontId="0" fillId="0" borderId="4" xfId="0" applyFont="false" applyBorder="true" applyAlignment="true" applyProtection="true">
      <alignment horizontal="center" vertical="bottom" textRotation="0" wrapText="false" indent="0" shrinkToFit="false"/>
      <protection locked="true" hidden="false"/>
    </xf>
    <xf numFmtId="164" fontId="0" fillId="0" borderId="5" xfId="0" applyFont="false" applyBorder="true" applyAlignment="true" applyProtection="true">
      <alignment horizontal="center" vertical="bottom" textRotation="0" wrapText="false" indent="0" shrinkToFit="false"/>
      <protection locked="true" hidden="false"/>
    </xf>
    <xf numFmtId="164" fontId="5" fillId="0" borderId="6" xfId="0" applyFont="true" applyBorder="true" applyAlignment="true" applyProtection="true">
      <alignment horizontal="center" vertical="bottom" textRotation="0" wrapText="false" indent="0" shrinkToFit="false"/>
      <protection locked="true" hidden="false"/>
    </xf>
    <xf numFmtId="164" fontId="5" fillId="0" borderId="7" xfId="0" applyFont="true" applyBorder="true" applyAlignment="true" applyProtection="true">
      <alignment horizontal="center" vertical="bottom" textRotation="0" wrapText="false" indent="0" shrinkToFit="false"/>
      <protection locked="true" hidden="false"/>
    </xf>
    <xf numFmtId="165" fontId="5" fillId="0" borderId="7" xfId="0" applyFont="true" applyBorder="true" applyAlignment="true" applyProtection="true">
      <alignment horizontal="center" vertical="bottom" textRotation="0" wrapText="false" indent="0" shrinkToFit="false"/>
      <protection locked="true" hidden="false"/>
    </xf>
    <xf numFmtId="165" fontId="5" fillId="0" borderId="8" xfId="0" applyFont="true" applyBorder="true" applyAlignment="true" applyProtection="true">
      <alignment horizontal="center" vertical="bottom" textRotation="0" wrapText="false" indent="0" shrinkToFit="false"/>
      <protection locked="true" hidden="false"/>
    </xf>
    <xf numFmtId="164" fontId="0" fillId="0" borderId="9" xfId="0" applyFont="false" applyBorder="true" applyAlignment="false" applyProtection="true">
      <alignment horizontal="general" vertical="bottom" textRotation="0" wrapText="false" indent="0" shrinkToFit="false"/>
      <protection locked="true" hidden="false"/>
    </xf>
    <xf numFmtId="164" fontId="0" fillId="0" borderId="10" xfId="0" applyFont="false" applyBorder="true" applyAlignment="true" applyProtection="true">
      <alignment horizontal="center" vertical="bottom" textRotation="0" wrapText="false" indent="0" shrinkToFit="false"/>
      <protection locked="true" hidden="false"/>
    </xf>
    <xf numFmtId="164" fontId="6" fillId="0" borderId="10" xfId="21" applyFont="true" applyBorder="true" applyAlignment="true" applyProtection="true">
      <alignment horizontal="left" vertical="bottom" textRotation="0" wrapText="false" indent="0" shrinkToFit="false"/>
      <protection locked="true" hidden="false"/>
    </xf>
    <xf numFmtId="164" fontId="6" fillId="0" borderId="10" xfId="22" applyFont="true" applyBorder="true" applyAlignment="true" applyProtection="false">
      <alignment horizontal="left" vertical="bottom" textRotation="0" wrapText="false" indent="0" shrinkToFit="false"/>
      <protection locked="true" hidden="false"/>
    </xf>
    <xf numFmtId="166" fontId="0" fillId="0" borderId="10" xfId="0" applyFont="false" applyBorder="true" applyAlignment="true" applyProtection="true">
      <alignment horizontal="center" vertical="bottom" textRotation="0" wrapText="false" indent="0" shrinkToFit="false"/>
      <protection locked="true" hidden="false"/>
    </xf>
    <xf numFmtId="166" fontId="0" fillId="0" borderId="10" xfId="0" applyFont="false" applyBorder="true" applyAlignment="false" applyProtection="true">
      <alignment horizontal="general" vertical="bottom" textRotation="0" wrapText="false" indent="0" shrinkToFit="false"/>
      <protection locked="true" hidden="false"/>
    </xf>
    <xf numFmtId="168" fontId="0" fillId="0" borderId="10" xfId="19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10" xfId="0" applyFont="true" applyBorder="true" applyAlignment="false" applyProtection="true">
      <alignment horizontal="general" vertical="bottom" textRotation="0" wrapText="false" indent="0" shrinkToFit="false"/>
      <protection locked="true" hidden="false"/>
    </xf>
    <xf numFmtId="164" fontId="0" fillId="0" borderId="11" xfId="0" applyFont="false" applyBorder="true" applyAlignment="false" applyProtection="true">
      <alignment horizontal="general" vertical="bottom" textRotation="0" wrapText="false" indent="0" shrinkToFit="false"/>
      <protection locked="true" hidden="false"/>
    </xf>
    <xf numFmtId="165" fontId="6" fillId="0" borderId="10" xfId="22" applyFont="true" applyBorder="true" applyAlignment="true" applyProtection="false">
      <alignment horizontal="left" vertical="bottom" textRotation="0" wrapText="false" indent="0" shrinkToFit="false"/>
      <protection locked="true" hidden="false"/>
    </xf>
    <xf numFmtId="164" fontId="6" fillId="0" borderId="10" xfId="23" applyFont="true" applyBorder="true" applyAlignment="true" applyProtection="true">
      <alignment horizontal="left" vertical="bottom" textRotation="0" wrapText="false" indent="0" shrinkToFit="false"/>
      <protection locked="true" hidden="false"/>
    </xf>
    <xf numFmtId="164" fontId="6" fillId="0" borderId="10" xfId="24" applyFont="true" applyBorder="true" applyAlignment="true" applyProtection="true">
      <alignment horizontal="left" vertical="bottom" textRotation="0" wrapText="false" indent="0" shrinkToFit="false"/>
      <protection locked="true" hidden="false"/>
    </xf>
    <xf numFmtId="164" fontId="0" fillId="0" borderId="12" xfId="0" applyFont="false" applyBorder="true" applyAlignment="false" applyProtection="true">
      <alignment horizontal="general" vertical="bottom" textRotation="0" wrapText="false" indent="0" shrinkToFit="false"/>
      <protection locked="true" hidden="false"/>
    </xf>
    <xf numFmtId="164" fontId="0" fillId="0" borderId="2" xfId="0" applyFont="false" applyBorder="true" applyAlignment="true" applyProtection="true">
      <alignment horizontal="center" vertical="bottom" textRotation="0" wrapText="false" indent="0" shrinkToFit="false"/>
      <protection locked="true" hidden="false"/>
    </xf>
    <xf numFmtId="164" fontId="0" fillId="0" borderId="2" xfId="0" applyFont="true" applyBorder="true" applyAlignment="false" applyProtection="true">
      <alignment horizontal="general" vertical="bottom" textRotation="0" wrapText="false" indent="0" shrinkToFit="false"/>
      <protection locked="true" hidden="false"/>
    </xf>
    <xf numFmtId="166" fontId="0" fillId="0" borderId="2" xfId="0" applyFont="false" applyBorder="true" applyAlignment="true" applyProtection="true">
      <alignment horizontal="center" vertical="bottom" textRotation="0" wrapText="false" indent="0" shrinkToFit="false"/>
      <protection locked="true" hidden="false"/>
    </xf>
    <xf numFmtId="164" fontId="0" fillId="0" borderId="2" xfId="0" applyFont="true" applyBorder="true" applyAlignment="true" applyProtection="true">
      <alignment horizontal="general" vertical="bottom" textRotation="0" wrapText="true" indent="0" shrinkToFit="false"/>
      <protection locked="true" hidden="false"/>
    </xf>
    <xf numFmtId="164" fontId="0" fillId="0" borderId="0" xfId="0" applyFont="false" applyBorder="true" applyAlignment="true" applyProtection="true">
      <alignment horizontal="general" vertical="bottom" textRotation="0" wrapText="true" indent="0" shrinkToFit="false"/>
      <protection locked="true" hidden="false"/>
    </xf>
    <xf numFmtId="166" fontId="0" fillId="0" borderId="0" xfId="0" applyFont="false" applyBorder="true" applyAlignment="true" applyProtection="true">
      <alignment horizontal="center" vertical="bottom" textRotation="0" wrapText="false" indent="0" shrinkToFit="false"/>
      <protection locked="true" hidden="false"/>
    </xf>
    <xf numFmtId="166" fontId="0" fillId="0" borderId="0" xfId="0" applyFont="false" applyBorder="true" applyAlignment="false" applyProtection="true">
      <alignment horizontal="general" vertical="bottom" textRotation="0" wrapText="false" indent="0" shrinkToFit="false"/>
      <protection locked="true" hidden="false"/>
    </xf>
    <xf numFmtId="168" fontId="0" fillId="0" borderId="0" xfId="19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9" fillId="0" borderId="0" xfId="25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0" fillId="0" borderId="0" xfId="0" applyFont="true" applyBorder="true" applyAlignment="false" applyProtection="true">
      <alignment horizontal="general" vertical="bottom" textRotation="0" wrapText="false" indent="0" shrinkToFit="false"/>
      <protection locked="true" hidden="false"/>
    </xf>
    <xf numFmtId="166" fontId="0" fillId="0" borderId="13" xfId="0" applyFont="false" applyBorder="true" applyAlignment="false" applyProtection="true">
      <alignment horizontal="general" vertical="bottom" textRotation="0" wrapText="false" indent="0" shrinkToFit="false"/>
      <protection locked="true" hidden="false"/>
    </xf>
    <xf numFmtId="168" fontId="0" fillId="0" borderId="13" xfId="0" applyFont="false" applyBorder="true" applyAlignment="false" applyProtection="true">
      <alignment horizontal="general" vertical="bottom" textRotation="0" wrapText="false" indent="0" shrinkToFit="false"/>
      <protection locked="true" hidden="false"/>
    </xf>
    <xf numFmtId="164" fontId="0" fillId="0" borderId="14" xfId="0" applyFont="true" applyBorder="true" applyAlignment="false" applyProtection="true">
      <alignment horizontal="general" vertical="bottom" textRotation="0" wrapText="false" indent="0" shrinkToFit="false"/>
      <protection locked="true" hidden="false"/>
    </xf>
    <xf numFmtId="164" fontId="0" fillId="0" borderId="14" xfId="0" applyFont="false" applyBorder="true" applyAlignment="true" applyProtection="true">
      <alignment horizontal="center" vertical="bottom" textRotation="0" wrapText="false" indent="0" shrinkToFit="false"/>
      <protection locked="true" hidden="false"/>
    </xf>
    <xf numFmtId="164" fontId="0" fillId="0" borderId="15" xfId="0" applyFont="true" applyBorder="true" applyAlignment="false" applyProtection="true">
      <alignment horizontal="general" vertical="bottom" textRotation="0" wrapText="false" indent="0" shrinkToFit="false"/>
      <protection locked="true" hidden="false"/>
    </xf>
    <xf numFmtId="164" fontId="0" fillId="0" borderId="15" xfId="0" applyFont="false" applyBorder="true" applyAlignment="true" applyProtection="true">
      <alignment horizontal="center" vertical="bottom" textRotation="0" wrapText="false" indent="0" shrinkToFit="false"/>
      <protection locked="true" hidden="false"/>
    </xf>
  </cellXfs>
  <cellStyles count="12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God 2" xfId="20"/>
    <cellStyle name="Excel Built-in Good" xfId="21"/>
    <cellStyle name="Excel Built-in Normal" xfId="22"/>
    <cellStyle name="Excel Built-in Calculation" xfId="23"/>
    <cellStyle name="Excel Built-in Accent6" xfId="24"/>
    <cellStyle name="Excel Built-in Title" xfId="25"/>
  </cellStyle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6100"/>
      <rgbColor rgb="FF000080"/>
      <rgbColor rgb="FF808000"/>
      <rgbColor rgb="FF800080"/>
      <rgbColor rgb="FF008080"/>
      <rgbColor rgb="FFC0C0C0"/>
      <rgbColor rgb="FF7F7F7F"/>
      <rgbColor rgb="FF9999FF"/>
      <rgbColor rgb="FF993366"/>
      <rgbColor rgb="FFF2F2F2"/>
      <rgbColor rgb="FFCCFFFF"/>
      <rgbColor rgb="FF660066"/>
      <rgbColor rgb="FFFF8080"/>
      <rgbColor rgb="FF0066CC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6EFCE"/>
      <rgbColor rgb="FFFFFF99"/>
      <rgbColor rgb="FF95B3D7"/>
      <rgbColor rgb="FFFF99CC"/>
      <rgbColor rgb="FFCC99FF"/>
      <rgbColor rgb="FFFFCC99"/>
      <rgbColor rgb="FF3366FF"/>
      <rgbColor rgb="FF33CCCC"/>
      <rgbColor rgb="FF99CC00"/>
      <rgbColor rgb="FFFFCC00"/>
      <rgbColor rgb="FFF79646"/>
      <rgbColor rgb="FFFA7D00"/>
      <rgbColor rgb="FF666699"/>
      <rgbColor rgb="FFAAAAAA"/>
      <rgbColor rgb="FF003366"/>
      <rgbColor rgb="FF339966"/>
      <rgbColor rgb="FF003300"/>
      <rgbColor rgb="FF333300"/>
      <rgbColor rgb="FF993300"/>
      <rgbColor rgb="FF993366"/>
      <rgbColor rgb="FF1F497D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<Relationship Id="rId18" Type="http://schemas.openxmlformats.org/officeDocument/2006/relationships/image" Target="../media/image18.png"/><Relationship Id="rId19" Type="http://schemas.openxmlformats.org/officeDocument/2006/relationships/image" Target="../media/image19.png"/><Relationship Id="rId20" Type="http://schemas.openxmlformats.org/officeDocument/2006/relationships/image" Target="../media/image20.png"/><Relationship Id="rId21" Type="http://schemas.openxmlformats.org/officeDocument/2006/relationships/image" Target="../media/image21.png"/><Relationship Id="rId22" Type="http://schemas.openxmlformats.org/officeDocument/2006/relationships/image" Target="../media/image22.png"/><Relationship Id="rId23" Type="http://schemas.openxmlformats.org/officeDocument/2006/relationships/image" Target="../media/image23.png"/><Relationship Id="rId24" Type="http://schemas.openxmlformats.org/officeDocument/2006/relationships/image" Target="../media/image24.png"/><Relationship Id="rId25" Type="http://schemas.openxmlformats.org/officeDocument/2006/relationships/image" Target="../media/image25.png"/><Relationship Id="rId26" Type="http://schemas.openxmlformats.org/officeDocument/2006/relationships/image" Target="../media/image26.png"/><Relationship Id="rId27" Type="http://schemas.openxmlformats.org/officeDocument/2006/relationships/image" Target="../media/image27.png"/><Relationship Id="rId28" Type="http://schemas.openxmlformats.org/officeDocument/2006/relationships/image" Target="../media/image28.png"/><Relationship Id="rId29" Type="http://schemas.openxmlformats.org/officeDocument/2006/relationships/image" Target="../media/image29.png"/><Relationship Id="rId30" Type="http://schemas.openxmlformats.org/officeDocument/2006/relationships/image" Target="../media/image30.png"/><Relationship Id="rId31" Type="http://schemas.openxmlformats.org/officeDocument/2006/relationships/image" Target="../media/image31.png"/><Relationship Id="rId32" Type="http://schemas.openxmlformats.org/officeDocument/2006/relationships/image" Target="../media/image32.png"/><Relationship Id="rId33" Type="http://schemas.openxmlformats.org/officeDocument/2006/relationships/image" Target="../media/image33.png"/><Relationship Id="rId34" Type="http://schemas.openxmlformats.org/officeDocument/2006/relationships/image" Target="../media/image34.png"/><Relationship Id="rId35" Type="http://schemas.openxmlformats.org/officeDocument/2006/relationships/image" Target="../media/image35.png"/><Relationship Id="rId36" Type="http://schemas.openxmlformats.org/officeDocument/2006/relationships/image" Target="../media/image36.png"/><Relationship Id="rId37" Type="http://schemas.openxmlformats.org/officeDocument/2006/relationships/image" Target="../media/image37.png"/><Relationship Id="rId38" Type="http://schemas.openxmlformats.org/officeDocument/2006/relationships/image" Target="../media/image38.png"/><Relationship Id="rId39" Type="http://schemas.openxmlformats.org/officeDocument/2006/relationships/image" Target="../media/image39.png"/><Relationship Id="rId40" Type="http://schemas.openxmlformats.org/officeDocument/2006/relationships/image" Target="../media/image40.png"/><Relationship Id="rId41" Type="http://schemas.openxmlformats.org/officeDocument/2006/relationships/image" Target="../media/image41.png"/><Relationship Id="rId42" Type="http://schemas.openxmlformats.org/officeDocument/2006/relationships/image" Target="../media/image42.png"/><Relationship Id="rId43" Type="http://schemas.openxmlformats.org/officeDocument/2006/relationships/image" Target="../media/image43.png"/><Relationship Id="rId44" Type="http://schemas.openxmlformats.org/officeDocument/2006/relationships/image" Target="../media/image44.jpeg"/><Relationship Id="rId45" Type="http://schemas.openxmlformats.org/officeDocument/2006/relationships/image" Target="../media/image45.png"/><Relationship Id="rId46" Type="http://schemas.openxmlformats.org/officeDocument/2006/relationships/image" Target="../media/image46.png"/><Relationship Id="rId47" Type="http://schemas.openxmlformats.org/officeDocument/2006/relationships/image" Target="../media/image47.png"/><Relationship Id="rId48" Type="http://schemas.openxmlformats.org/officeDocument/2006/relationships/image" Target="../media/image48.png"/><Relationship Id="rId49" Type="http://schemas.openxmlformats.org/officeDocument/2006/relationships/image" Target="../media/image49.png"/><Relationship Id="rId50" Type="http://schemas.openxmlformats.org/officeDocument/2006/relationships/image" Target="../media/image50.png"/><Relationship Id="rId51" Type="http://schemas.openxmlformats.org/officeDocument/2006/relationships/image" Target="../media/image51.png"/><Relationship Id="rId52" Type="http://schemas.openxmlformats.org/officeDocument/2006/relationships/image" Target="../media/image52.png"/><Relationship Id="rId53" Type="http://schemas.openxmlformats.org/officeDocument/2006/relationships/image" Target="../media/image53.png"/><Relationship Id="rId54" Type="http://schemas.openxmlformats.org/officeDocument/2006/relationships/image" Target="../media/image54.png"/><Relationship Id="rId55" Type="http://schemas.openxmlformats.org/officeDocument/2006/relationships/image" Target="../media/image55.png"/><Relationship Id="rId56" Type="http://schemas.openxmlformats.org/officeDocument/2006/relationships/image" Target="../media/image56.png"/><Relationship Id="rId57" Type="http://schemas.openxmlformats.org/officeDocument/2006/relationships/image" Target="../media/image57.png"/><Relationship Id="rId58" Type="http://schemas.openxmlformats.org/officeDocument/2006/relationships/image" Target="../media/image58.png"/><Relationship Id="rId59" Type="http://schemas.openxmlformats.org/officeDocument/2006/relationships/image" Target="../media/image59.png"/><Relationship Id="rId60" Type="http://schemas.openxmlformats.org/officeDocument/2006/relationships/image" Target="../media/image60.png"/><Relationship Id="rId61" Type="http://schemas.openxmlformats.org/officeDocument/2006/relationships/image" Target="../media/image61.png"/><Relationship Id="rId62" Type="http://schemas.openxmlformats.org/officeDocument/2006/relationships/image" Target="../media/image62.png"/><Relationship Id="rId63" Type="http://schemas.openxmlformats.org/officeDocument/2006/relationships/image" Target="../media/image63.png"/><Relationship Id="rId64" Type="http://schemas.openxmlformats.org/officeDocument/2006/relationships/image" Target="../media/image64.png"/><Relationship Id="rId65" Type="http://schemas.openxmlformats.org/officeDocument/2006/relationships/image" Target="../media/image65.png"/><Relationship Id="rId66" Type="http://schemas.openxmlformats.org/officeDocument/2006/relationships/image" Target="../media/image66.png"/><Relationship Id="rId67" Type="http://schemas.openxmlformats.org/officeDocument/2006/relationships/image" Target="../media/image67.png"/><Relationship Id="rId68" Type="http://schemas.openxmlformats.org/officeDocument/2006/relationships/image" Target="../media/image68.png"/><Relationship Id="rId69" Type="http://schemas.openxmlformats.org/officeDocument/2006/relationships/image" Target="../media/image69.png"/><Relationship Id="rId70" Type="http://schemas.openxmlformats.org/officeDocument/2006/relationships/image" Target="../media/image70.png"/><Relationship Id="rId71" Type="http://schemas.openxmlformats.org/officeDocument/2006/relationships/image" Target="../media/image71.png"/><Relationship Id="rId72" Type="http://schemas.openxmlformats.org/officeDocument/2006/relationships/image" Target="../media/image72.png"/><Relationship Id="rId73" Type="http://schemas.openxmlformats.org/officeDocument/2006/relationships/image" Target="../media/image73.png"/><Relationship Id="rId74" Type="http://schemas.openxmlformats.org/officeDocument/2006/relationships/image" Target="../media/image74.png"/><Relationship Id="rId75" Type="http://schemas.openxmlformats.org/officeDocument/2006/relationships/image" Target="../media/image75.png"/><Relationship Id="rId76" Type="http://schemas.openxmlformats.org/officeDocument/2006/relationships/image" Target="../media/image76.png"/><Relationship Id="rId77" Type="http://schemas.openxmlformats.org/officeDocument/2006/relationships/image" Target="../media/image77.png"/><Relationship Id="rId78" Type="http://schemas.openxmlformats.org/officeDocument/2006/relationships/image" Target="../media/image78.png"/><Relationship Id="rId79" Type="http://schemas.openxmlformats.org/officeDocument/2006/relationships/image" Target="../media/image79.png"/><Relationship Id="rId80" Type="http://schemas.openxmlformats.org/officeDocument/2006/relationships/image" Target="../media/image80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0</xdr:col>
      <xdr:colOff>156240</xdr:colOff>
      <xdr:row>55</xdr:row>
      <xdr:rowOff>15480</xdr:rowOff>
    </xdr:from>
    <xdr:to>
      <xdr:col>0</xdr:col>
      <xdr:colOff>420480</xdr:colOff>
      <xdr:row>55</xdr:row>
      <xdr:rowOff>303120</xdr:rowOff>
    </xdr:to>
    <xdr:pic>
      <xdr:nvPicPr>
        <xdr:cNvPr id="0" name="Billede 3" descr=""/>
        <xdr:cNvPicPr/>
      </xdr:nvPicPr>
      <xdr:blipFill>
        <a:blip r:embed="rId1"/>
        <a:stretch/>
      </xdr:blipFill>
      <xdr:spPr>
        <a:xfrm>
          <a:off x="156240" y="18577800"/>
          <a:ext cx="264240" cy="287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129600</xdr:colOff>
      <xdr:row>54</xdr:row>
      <xdr:rowOff>15480</xdr:rowOff>
    </xdr:from>
    <xdr:to>
      <xdr:col>0</xdr:col>
      <xdr:colOff>449280</xdr:colOff>
      <xdr:row>54</xdr:row>
      <xdr:rowOff>303120</xdr:rowOff>
    </xdr:to>
    <xdr:pic>
      <xdr:nvPicPr>
        <xdr:cNvPr id="1" name="Billede 8" descr=""/>
        <xdr:cNvPicPr/>
      </xdr:nvPicPr>
      <xdr:blipFill>
        <a:blip r:embed="rId2"/>
        <a:stretch/>
      </xdr:blipFill>
      <xdr:spPr>
        <a:xfrm>
          <a:off x="129600" y="18248040"/>
          <a:ext cx="319680" cy="287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114120</xdr:colOff>
      <xdr:row>53</xdr:row>
      <xdr:rowOff>7560</xdr:rowOff>
    </xdr:from>
    <xdr:to>
      <xdr:col>0</xdr:col>
      <xdr:colOff>433800</xdr:colOff>
      <xdr:row>53</xdr:row>
      <xdr:rowOff>295200</xdr:rowOff>
    </xdr:to>
    <xdr:pic>
      <xdr:nvPicPr>
        <xdr:cNvPr id="2" name="Billede 9" descr=""/>
        <xdr:cNvPicPr/>
      </xdr:nvPicPr>
      <xdr:blipFill>
        <a:blip r:embed="rId3"/>
        <a:stretch/>
      </xdr:blipFill>
      <xdr:spPr>
        <a:xfrm>
          <a:off x="114120" y="17910720"/>
          <a:ext cx="31968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175320</xdr:colOff>
      <xdr:row>21</xdr:row>
      <xdr:rowOff>15120</xdr:rowOff>
    </xdr:from>
    <xdr:to>
      <xdr:col>0</xdr:col>
      <xdr:colOff>416160</xdr:colOff>
      <xdr:row>21</xdr:row>
      <xdr:rowOff>302760</xdr:rowOff>
    </xdr:to>
    <xdr:pic>
      <xdr:nvPicPr>
        <xdr:cNvPr id="3" name="Billede 11" descr=""/>
        <xdr:cNvPicPr/>
      </xdr:nvPicPr>
      <xdr:blipFill>
        <a:blip r:embed="rId4"/>
        <a:stretch/>
      </xdr:blipFill>
      <xdr:spPr>
        <a:xfrm>
          <a:off x="175320" y="7372080"/>
          <a:ext cx="2408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182880</xdr:colOff>
      <xdr:row>22</xdr:row>
      <xdr:rowOff>23040</xdr:rowOff>
    </xdr:from>
    <xdr:to>
      <xdr:col>0</xdr:col>
      <xdr:colOff>423720</xdr:colOff>
      <xdr:row>22</xdr:row>
      <xdr:rowOff>310680</xdr:rowOff>
    </xdr:to>
    <xdr:pic>
      <xdr:nvPicPr>
        <xdr:cNvPr id="4" name="Billede 12" descr=""/>
        <xdr:cNvPicPr/>
      </xdr:nvPicPr>
      <xdr:blipFill>
        <a:blip r:embed="rId5"/>
        <a:stretch/>
      </xdr:blipFill>
      <xdr:spPr>
        <a:xfrm>
          <a:off x="182880" y="7709400"/>
          <a:ext cx="2408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194400</xdr:colOff>
      <xdr:row>23</xdr:row>
      <xdr:rowOff>31680</xdr:rowOff>
    </xdr:from>
    <xdr:to>
      <xdr:col>0</xdr:col>
      <xdr:colOff>435240</xdr:colOff>
      <xdr:row>23</xdr:row>
      <xdr:rowOff>319320</xdr:rowOff>
    </xdr:to>
    <xdr:pic>
      <xdr:nvPicPr>
        <xdr:cNvPr id="5" name="Billede 16" descr=""/>
        <xdr:cNvPicPr/>
      </xdr:nvPicPr>
      <xdr:blipFill>
        <a:blip r:embed="rId6"/>
        <a:stretch/>
      </xdr:blipFill>
      <xdr:spPr>
        <a:xfrm>
          <a:off x="194400" y="8047800"/>
          <a:ext cx="240840" cy="287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132120</xdr:colOff>
      <xdr:row>82</xdr:row>
      <xdr:rowOff>46800</xdr:rowOff>
    </xdr:from>
    <xdr:to>
      <xdr:col>0</xdr:col>
      <xdr:colOff>419760</xdr:colOff>
      <xdr:row>82</xdr:row>
      <xdr:rowOff>257040</xdr:rowOff>
    </xdr:to>
    <xdr:pic>
      <xdr:nvPicPr>
        <xdr:cNvPr id="6" name="Billede 21" descr=""/>
        <xdr:cNvPicPr/>
      </xdr:nvPicPr>
      <xdr:blipFill>
        <a:blip r:embed="rId7"/>
        <a:stretch/>
      </xdr:blipFill>
      <xdr:spPr>
        <a:xfrm>
          <a:off x="132120" y="27507240"/>
          <a:ext cx="287640" cy="2102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140040</xdr:colOff>
      <xdr:row>4</xdr:row>
      <xdr:rowOff>23400</xdr:rowOff>
    </xdr:from>
    <xdr:to>
      <xdr:col>0</xdr:col>
      <xdr:colOff>426600</xdr:colOff>
      <xdr:row>4</xdr:row>
      <xdr:rowOff>311040</xdr:rowOff>
    </xdr:to>
    <xdr:pic>
      <xdr:nvPicPr>
        <xdr:cNvPr id="7" name="Billede 23" descr=""/>
        <xdr:cNvPicPr/>
      </xdr:nvPicPr>
      <xdr:blipFill>
        <a:blip r:embed="rId8"/>
        <a:stretch/>
      </xdr:blipFill>
      <xdr:spPr>
        <a:xfrm>
          <a:off x="140040" y="1777680"/>
          <a:ext cx="286560" cy="287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124560</xdr:colOff>
      <xdr:row>38</xdr:row>
      <xdr:rowOff>12600</xdr:rowOff>
    </xdr:from>
    <xdr:to>
      <xdr:col>0</xdr:col>
      <xdr:colOff>423720</xdr:colOff>
      <xdr:row>38</xdr:row>
      <xdr:rowOff>300240</xdr:rowOff>
    </xdr:to>
    <xdr:pic>
      <xdr:nvPicPr>
        <xdr:cNvPr id="8" name="Billede 25" descr=""/>
        <xdr:cNvPicPr/>
      </xdr:nvPicPr>
      <xdr:blipFill>
        <a:blip r:embed="rId9"/>
        <a:stretch/>
      </xdr:blipFill>
      <xdr:spPr>
        <a:xfrm>
          <a:off x="124560" y="12972240"/>
          <a:ext cx="299160" cy="287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144720</xdr:colOff>
      <xdr:row>83</xdr:row>
      <xdr:rowOff>43560</xdr:rowOff>
    </xdr:from>
    <xdr:to>
      <xdr:col>0</xdr:col>
      <xdr:colOff>432360</xdr:colOff>
      <xdr:row>83</xdr:row>
      <xdr:rowOff>253800</xdr:rowOff>
    </xdr:to>
    <xdr:pic>
      <xdr:nvPicPr>
        <xdr:cNvPr id="9" name="Billede 29" descr=""/>
        <xdr:cNvPicPr/>
      </xdr:nvPicPr>
      <xdr:blipFill>
        <a:blip r:embed="rId10"/>
        <a:stretch/>
      </xdr:blipFill>
      <xdr:spPr>
        <a:xfrm>
          <a:off x="144720" y="27833400"/>
          <a:ext cx="287640" cy="210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182520</xdr:colOff>
      <xdr:row>17</xdr:row>
      <xdr:rowOff>0</xdr:rowOff>
    </xdr:from>
    <xdr:to>
      <xdr:col>0</xdr:col>
      <xdr:colOff>417600</xdr:colOff>
      <xdr:row>17</xdr:row>
      <xdr:rowOff>287640</xdr:rowOff>
    </xdr:to>
    <xdr:pic>
      <xdr:nvPicPr>
        <xdr:cNvPr id="10" name="Billede 31" descr=""/>
        <xdr:cNvPicPr/>
      </xdr:nvPicPr>
      <xdr:blipFill>
        <a:blip r:embed="rId11"/>
        <a:stretch/>
      </xdr:blipFill>
      <xdr:spPr>
        <a:xfrm>
          <a:off x="182520" y="6038640"/>
          <a:ext cx="23508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189360</xdr:colOff>
      <xdr:row>17</xdr:row>
      <xdr:rowOff>324720</xdr:rowOff>
    </xdr:from>
    <xdr:to>
      <xdr:col>0</xdr:col>
      <xdr:colOff>424440</xdr:colOff>
      <xdr:row>18</xdr:row>
      <xdr:rowOff>282600</xdr:rowOff>
    </xdr:to>
    <xdr:pic>
      <xdr:nvPicPr>
        <xdr:cNvPr id="11" name="Billede 32" descr=""/>
        <xdr:cNvPicPr/>
      </xdr:nvPicPr>
      <xdr:blipFill>
        <a:blip r:embed="rId12"/>
        <a:stretch/>
      </xdr:blipFill>
      <xdr:spPr>
        <a:xfrm>
          <a:off x="189360" y="6363360"/>
          <a:ext cx="23508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163440</xdr:colOff>
      <xdr:row>60</xdr:row>
      <xdr:rowOff>0</xdr:rowOff>
    </xdr:from>
    <xdr:to>
      <xdr:col>0</xdr:col>
      <xdr:colOff>406440</xdr:colOff>
      <xdr:row>60</xdr:row>
      <xdr:rowOff>287640</xdr:rowOff>
    </xdr:to>
    <xdr:pic>
      <xdr:nvPicPr>
        <xdr:cNvPr id="12" name="Billede 36" descr=""/>
        <xdr:cNvPicPr/>
      </xdr:nvPicPr>
      <xdr:blipFill>
        <a:blip r:embed="rId13"/>
        <a:stretch/>
      </xdr:blipFill>
      <xdr:spPr>
        <a:xfrm>
          <a:off x="163440" y="20210040"/>
          <a:ext cx="24300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176040</xdr:colOff>
      <xdr:row>13</xdr:row>
      <xdr:rowOff>29880</xdr:rowOff>
    </xdr:from>
    <xdr:to>
      <xdr:col>0</xdr:col>
      <xdr:colOff>462600</xdr:colOff>
      <xdr:row>13</xdr:row>
      <xdr:rowOff>317520</xdr:rowOff>
    </xdr:to>
    <xdr:pic>
      <xdr:nvPicPr>
        <xdr:cNvPr id="13" name="Billede 38" descr=""/>
        <xdr:cNvPicPr/>
      </xdr:nvPicPr>
      <xdr:blipFill>
        <a:blip r:embed="rId14"/>
        <a:stretch/>
      </xdr:blipFill>
      <xdr:spPr>
        <a:xfrm>
          <a:off x="176040" y="4750200"/>
          <a:ext cx="28656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185760</xdr:colOff>
      <xdr:row>14</xdr:row>
      <xdr:rowOff>18000</xdr:rowOff>
    </xdr:from>
    <xdr:to>
      <xdr:col>0</xdr:col>
      <xdr:colOff>472320</xdr:colOff>
      <xdr:row>14</xdr:row>
      <xdr:rowOff>305640</xdr:rowOff>
    </xdr:to>
    <xdr:pic>
      <xdr:nvPicPr>
        <xdr:cNvPr id="14" name="Billede 39" descr=""/>
        <xdr:cNvPicPr/>
      </xdr:nvPicPr>
      <xdr:blipFill>
        <a:blip r:embed="rId15"/>
        <a:stretch/>
      </xdr:blipFill>
      <xdr:spPr>
        <a:xfrm>
          <a:off x="185760" y="5068080"/>
          <a:ext cx="28656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198720</xdr:colOff>
      <xdr:row>15</xdr:row>
      <xdr:rowOff>31680</xdr:rowOff>
    </xdr:from>
    <xdr:to>
      <xdr:col>0</xdr:col>
      <xdr:colOff>485280</xdr:colOff>
      <xdr:row>15</xdr:row>
      <xdr:rowOff>318960</xdr:rowOff>
    </xdr:to>
    <xdr:pic>
      <xdr:nvPicPr>
        <xdr:cNvPr id="15" name="Billede 41" descr=""/>
        <xdr:cNvPicPr/>
      </xdr:nvPicPr>
      <xdr:blipFill>
        <a:blip r:embed="rId16"/>
        <a:stretch/>
      </xdr:blipFill>
      <xdr:spPr>
        <a:xfrm>
          <a:off x="198720" y="5411160"/>
          <a:ext cx="286560" cy="287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194400</xdr:colOff>
      <xdr:row>16</xdr:row>
      <xdr:rowOff>18000</xdr:rowOff>
    </xdr:from>
    <xdr:to>
      <xdr:col>0</xdr:col>
      <xdr:colOff>480960</xdr:colOff>
      <xdr:row>16</xdr:row>
      <xdr:rowOff>305280</xdr:rowOff>
    </xdr:to>
    <xdr:pic>
      <xdr:nvPicPr>
        <xdr:cNvPr id="16" name="Billede 42" descr=""/>
        <xdr:cNvPicPr/>
      </xdr:nvPicPr>
      <xdr:blipFill>
        <a:blip r:embed="rId17"/>
        <a:stretch/>
      </xdr:blipFill>
      <xdr:spPr>
        <a:xfrm>
          <a:off x="194400" y="5727240"/>
          <a:ext cx="286560" cy="287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172440</xdr:colOff>
      <xdr:row>44</xdr:row>
      <xdr:rowOff>14400</xdr:rowOff>
    </xdr:from>
    <xdr:to>
      <xdr:col>0</xdr:col>
      <xdr:colOff>451080</xdr:colOff>
      <xdr:row>44</xdr:row>
      <xdr:rowOff>302040</xdr:rowOff>
    </xdr:to>
    <xdr:pic>
      <xdr:nvPicPr>
        <xdr:cNvPr id="17" name="Billede 49" descr=""/>
        <xdr:cNvPicPr/>
      </xdr:nvPicPr>
      <xdr:blipFill>
        <a:blip r:embed="rId18"/>
        <a:stretch/>
      </xdr:blipFill>
      <xdr:spPr>
        <a:xfrm>
          <a:off x="172440" y="14951160"/>
          <a:ext cx="2786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170280</xdr:colOff>
      <xdr:row>45</xdr:row>
      <xdr:rowOff>15120</xdr:rowOff>
    </xdr:from>
    <xdr:to>
      <xdr:col>0</xdr:col>
      <xdr:colOff>481320</xdr:colOff>
      <xdr:row>45</xdr:row>
      <xdr:rowOff>302760</xdr:rowOff>
    </xdr:to>
    <xdr:pic>
      <xdr:nvPicPr>
        <xdr:cNvPr id="18" name="Billede 51" descr=""/>
        <xdr:cNvPicPr/>
      </xdr:nvPicPr>
      <xdr:blipFill>
        <a:blip r:embed="rId19"/>
        <a:stretch/>
      </xdr:blipFill>
      <xdr:spPr>
        <a:xfrm>
          <a:off x="170280" y="15281640"/>
          <a:ext cx="311040" cy="287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140040</xdr:colOff>
      <xdr:row>5</xdr:row>
      <xdr:rowOff>29160</xdr:rowOff>
    </xdr:from>
    <xdr:to>
      <xdr:col>0</xdr:col>
      <xdr:colOff>426600</xdr:colOff>
      <xdr:row>5</xdr:row>
      <xdr:rowOff>316800</xdr:rowOff>
    </xdr:to>
    <xdr:pic>
      <xdr:nvPicPr>
        <xdr:cNvPr id="19" name="Billede 52" descr=""/>
        <xdr:cNvPicPr/>
      </xdr:nvPicPr>
      <xdr:blipFill>
        <a:blip r:embed="rId20"/>
        <a:stretch/>
      </xdr:blipFill>
      <xdr:spPr>
        <a:xfrm>
          <a:off x="140040" y="2113200"/>
          <a:ext cx="286560" cy="287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137520</xdr:colOff>
      <xdr:row>6</xdr:row>
      <xdr:rowOff>22320</xdr:rowOff>
    </xdr:from>
    <xdr:to>
      <xdr:col>0</xdr:col>
      <xdr:colOff>424080</xdr:colOff>
      <xdr:row>6</xdr:row>
      <xdr:rowOff>309960</xdr:rowOff>
    </xdr:to>
    <xdr:pic>
      <xdr:nvPicPr>
        <xdr:cNvPr id="20" name="Billede 53" descr=""/>
        <xdr:cNvPicPr/>
      </xdr:nvPicPr>
      <xdr:blipFill>
        <a:blip r:embed="rId21"/>
        <a:stretch/>
      </xdr:blipFill>
      <xdr:spPr>
        <a:xfrm>
          <a:off x="137520" y="2435760"/>
          <a:ext cx="286560" cy="287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131400</xdr:colOff>
      <xdr:row>7</xdr:row>
      <xdr:rowOff>25200</xdr:rowOff>
    </xdr:from>
    <xdr:to>
      <xdr:col>0</xdr:col>
      <xdr:colOff>417960</xdr:colOff>
      <xdr:row>7</xdr:row>
      <xdr:rowOff>312840</xdr:rowOff>
    </xdr:to>
    <xdr:pic>
      <xdr:nvPicPr>
        <xdr:cNvPr id="21" name="Billede 54" descr=""/>
        <xdr:cNvPicPr/>
      </xdr:nvPicPr>
      <xdr:blipFill>
        <a:blip r:embed="rId22"/>
        <a:stretch/>
      </xdr:blipFill>
      <xdr:spPr>
        <a:xfrm>
          <a:off x="131400" y="2768400"/>
          <a:ext cx="28656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167400</xdr:colOff>
      <xdr:row>75</xdr:row>
      <xdr:rowOff>11160</xdr:rowOff>
    </xdr:from>
    <xdr:to>
      <xdr:col>0</xdr:col>
      <xdr:colOff>455040</xdr:colOff>
      <xdr:row>75</xdr:row>
      <xdr:rowOff>297720</xdr:rowOff>
    </xdr:to>
    <xdr:pic>
      <xdr:nvPicPr>
        <xdr:cNvPr id="22" name="Billede 56" descr=""/>
        <xdr:cNvPicPr/>
      </xdr:nvPicPr>
      <xdr:blipFill>
        <a:blip r:embed="rId23"/>
        <a:stretch/>
      </xdr:blipFill>
      <xdr:spPr>
        <a:xfrm>
          <a:off x="167400" y="25164720"/>
          <a:ext cx="287640" cy="286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164880</xdr:colOff>
      <xdr:row>76</xdr:row>
      <xdr:rowOff>15120</xdr:rowOff>
    </xdr:from>
    <xdr:to>
      <xdr:col>0</xdr:col>
      <xdr:colOff>452520</xdr:colOff>
      <xdr:row>76</xdr:row>
      <xdr:rowOff>301680</xdr:rowOff>
    </xdr:to>
    <xdr:pic>
      <xdr:nvPicPr>
        <xdr:cNvPr id="23" name="Billede 57" descr=""/>
        <xdr:cNvPicPr/>
      </xdr:nvPicPr>
      <xdr:blipFill>
        <a:blip r:embed="rId24"/>
        <a:stretch/>
      </xdr:blipFill>
      <xdr:spPr>
        <a:xfrm>
          <a:off x="164880" y="25498080"/>
          <a:ext cx="287640" cy="286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110520</xdr:colOff>
      <xdr:row>31</xdr:row>
      <xdr:rowOff>8280</xdr:rowOff>
    </xdr:from>
    <xdr:to>
      <xdr:col>0</xdr:col>
      <xdr:colOff>484560</xdr:colOff>
      <xdr:row>31</xdr:row>
      <xdr:rowOff>295920</xdr:rowOff>
    </xdr:to>
    <xdr:pic>
      <xdr:nvPicPr>
        <xdr:cNvPr id="24" name="Billede 61" descr=""/>
        <xdr:cNvPicPr/>
      </xdr:nvPicPr>
      <xdr:blipFill>
        <a:blip r:embed="rId25"/>
        <a:stretch/>
      </xdr:blipFill>
      <xdr:spPr>
        <a:xfrm>
          <a:off x="110520" y="10661040"/>
          <a:ext cx="3740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111600</xdr:colOff>
      <xdr:row>32</xdr:row>
      <xdr:rowOff>15480</xdr:rowOff>
    </xdr:from>
    <xdr:to>
      <xdr:col>0</xdr:col>
      <xdr:colOff>485640</xdr:colOff>
      <xdr:row>32</xdr:row>
      <xdr:rowOff>299520</xdr:rowOff>
    </xdr:to>
    <xdr:pic>
      <xdr:nvPicPr>
        <xdr:cNvPr id="25" name="Billede 62" descr=""/>
        <xdr:cNvPicPr/>
      </xdr:nvPicPr>
      <xdr:blipFill>
        <a:blip r:embed="rId26"/>
        <a:stretch/>
      </xdr:blipFill>
      <xdr:spPr>
        <a:xfrm>
          <a:off x="111600" y="10997640"/>
          <a:ext cx="374040" cy="284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194400</xdr:colOff>
      <xdr:row>25</xdr:row>
      <xdr:rowOff>22680</xdr:rowOff>
    </xdr:from>
    <xdr:to>
      <xdr:col>0</xdr:col>
      <xdr:colOff>435240</xdr:colOff>
      <xdr:row>25</xdr:row>
      <xdr:rowOff>310320</xdr:rowOff>
    </xdr:to>
    <xdr:pic>
      <xdr:nvPicPr>
        <xdr:cNvPr id="26" name="Billede 63" descr=""/>
        <xdr:cNvPicPr/>
      </xdr:nvPicPr>
      <xdr:blipFill>
        <a:blip r:embed="rId27"/>
        <a:stretch/>
      </xdr:blipFill>
      <xdr:spPr>
        <a:xfrm>
          <a:off x="194400" y="8697960"/>
          <a:ext cx="2408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134640</xdr:colOff>
      <xdr:row>34</xdr:row>
      <xdr:rowOff>11880</xdr:rowOff>
    </xdr:from>
    <xdr:to>
      <xdr:col>0</xdr:col>
      <xdr:colOff>430920</xdr:colOff>
      <xdr:row>34</xdr:row>
      <xdr:rowOff>310320</xdr:rowOff>
    </xdr:to>
    <xdr:pic>
      <xdr:nvPicPr>
        <xdr:cNvPr id="27" name="Billede 65" descr=""/>
        <xdr:cNvPicPr/>
      </xdr:nvPicPr>
      <xdr:blipFill>
        <a:blip r:embed="rId28"/>
        <a:stretch/>
      </xdr:blipFill>
      <xdr:spPr>
        <a:xfrm>
          <a:off x="134640" y="11653200"/>
          <a:ext cx="296280" cy="298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170280</xdr:colOff>
      <xdr:row>46</xdr:row>
      <xdr:rowOff>13680</xdr:rowOff>
    </xdr:from>
    <xdr:to>
      <xdr:col>0</xdr:col>
      <xdr:colOff>481320</xdr:colOff>
      <xdr:row>46</xdr:row>
      <xdr:rowOff>301320</xdr:rowOff>
    </xdr:to>
    <xdr:pic>
      <xdr:nvPicPr>
        <xdr:cNvPr id="28" name="Billede 66" descr=""/>
        <xdr:cNvPicPr/>
      </xdr:nvPicPr>
      <xdr:blipFill>
        <a:blip r:embed="rId29"/>
        <a:stretch/>
      </xdr:blipFill>
      <xdr:spPr>
        <a:xfrm>
          <a:off x="170280" y="15609600"/>
          <a:ext cx="3110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167040</xdr:colOff>
      <xdr:row>47</xdr:row>
      <xdr:rowOff>18360</xdr:rowOff>
    </xdr:from>
    <xdr:to>
      <xdr:col>0</xdr:col>
      <xdr:colOff>478080</xdr:colOff>
      <xdr:row>47</xdr:row>
      <xdr:rowOff>304920</xdr:rowOff>
    </xdr:to>
    <xdr:pic>
      <xdr:nvPicPr>
        <xdr:cNvPr id="29" name="Billede 67" descr=""/>
        <xdr:cNvPicPr/>
      </xdr:nvPicPr>
      <xdr:blipFill>
        <a:blip r:embed="rId30"/>
        <a:stretch/>
      </xdr:blipFill>
      <xdr:spPr>
        <a:xfrm>
          <a:off x="167040" y="15944040"/>
          <a:ext cx="311040" cy="286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151560</xdr:colOff>
      <xdr:row>41</xdr:row>
      <xdr:rowOff>26640</xdr:rowOff>
    </xdr:from>
    <xdr:to>
      <xdr:col>0</xdr:col>
      <xdr:colOff>439200</xdr:colOff>
      <xdr:row>41</xdr:row>
      <xdr:rowOff>314280</xdr:rowOff>
    </xdr:to>
    <xdr:pic>
      <xdr:nvPicPr>
        <xdr:cNvPr id="30" name="Billede 69" descr=""/>
        <xdr:cNvPicPr/>
      </xdr:nvPicPr>
      <xdr:blipFill>
        <a:blip r:embed="rId31"/>
        <a:stretch/>
      </xdr:blipFill>
      <xdr:spPr>
        <a:xfrm>
          <a:off x="151560" y="13974840"/>
          <a:ext cx="2876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111600</xdr:colOff>
      <xdr:row>33</xdr:row>
      <xdr:rowOff>19440</xdr:rowOff>
    </xdr:from>
    <xdr:to>
      <xdr:col>0</xdr:col>
      <xdr:colOff>485640</xdr:colOff>
      <xdr:row>33</xdr:row>
      <xdr:rowOff>303480</xdr:rowOff>
    </xdr:to>
    <xdr:pic>
      <xdr:nvPicPr>
        <xdr:cNvPr id="31" name="Billede 70" descr=""/>
        <xdr:cNvPicPr/>
      </xdr:nvPicPr>
      <xdr:blipFill>
        <a:blip r:embed="rId32"/>
        <a:stretch/>
      </xdr:blipFill>
      <xdr:spPr>
        <a:xfrm>
          <a:off x="111600" y="11331000"/>
          <a:ext cx="374040" cy="284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89280</xdr:colOff>
      <xdr:row>8</xdr:row>
      <xdr:rowOff>18360</xdr:rowOff>
    </xdr:from>
    <xdr:to>
      <xdr:col>0</xdr:col>
      <xdr:colOff>476280</xdr:colOff>
      <xdr:row>8</xdr:row>
      <xdr:rowOff>306000</xdr:rowOff>
    </xdr:to>
    <xdr:pic>
      <xdr:nvPicPr>
        <xdr:cNvPr id="32" name="Billede 78" descr=""/>
        <xdr:cNvPicPr/>
      </xdr:nvPicPr>
      <xdr:blipFill>
        <a:blip r:embed="rId33"/>
        <a:stretch/>
      </xdr:blipFill>
      <xdr:spPr>
        <a:xfrm>
          <a:off x="89280" y="3090960"/>
          <a:ext cx="38700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99360</xdr:colOff>
      <xdr:row>10</xdr:row>
      <xdr:rowOff>18360</xdr:rowOff>
    </xdr:from>
    <xdr:to>
      <xdr:col>0</xdr:col>
      <xdr:colOff>486360</xdr:colOff>
      <xdr:row>10</xdr:row>
      <xdr:rowOff>306000</xdr:rowOff>
    </xdr:to>
    <xdr:pic>
      <xdr:nvPicPr>
        <xdr:cNvPr id="33" name="Billede 79" descr=""/>
        <xdr:cNvPicPr/>
      </xdr:nvPicPr>
      <xdr:blipFill>
        <a:blip r:embed="rId34"/>
        <a:stretch/>
      </xdr:blipFill>
      <xdr:spPr>
        <a:xfrm>
          <a:off x="99360" y="3750120"/>
          <a:ext cx="38700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128160</xdr:colOff>
      <xdr:row>49</xdr:row>
      <xdr:rowOff>21960</xdr:rowOff>
    </xdr:from>
    <xdr:to>
      <xdr:col>0</xdr:col>
      <xdr:colOff>475920</xdr:colOff>
      <xdr:row>49</xdr:row>
      <xdr:rowOff>309600</xdr:rowOff>
    </xdr:to>
    <xdr:pic>
      <xdr:nvPicPr>
        <xdr:cNvPr id="34" name="Billede 81" descr=""/>
        <xdr:cNvPicPr/>
      </xdr:nvPicPr>
      <xdr:blipFill>
        <a:blip r:embed="rId35"/>
        <a:stretch/>
      </xdr:blipFill>
      <xdr:spPr>
        <a:xfrm>
          <a:off x="128160" y="16606800"/>
          <a:ext cx="34776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126720</xdr:colOff>
      <xdr:row>50</xdr:row>
      <xdr:rowOff>20520</xdr:rowOff>
    </xdr:from>
    <xdr:to>
      <xdr:col>0</xdr:col>
      <xdr:colOff>474480</xdr:colOff>
      <xdr:row>50</xdr:row>
      <xdr:rowOff>308160</xdr:rowOff>
    </xdr:to>
    <xdr:pic>
      <xdr:nvPicPr>
        <xdr:cNvPr id="35" name="Billede 82" descr=""/>
        <xdr:cNvPicPr/>
      </xdr:nvPicPr>
      <xdr:blipFill>
        <a:blip r:embed="rId36"/>
        <a:stretch/>
      </xdr:blipFill>
      <xdr:spPr>
        <a:xfrm>
          <a:off x="126720" y="16934760"/>
          <a:ext cx="34776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157680</xdr:colOff>
      <xdr:row>56</xdr:row>
      <xdr:rowOff>14760</xdr:rowOff>
    </xdr:from>
    <xdr:to>
      <xdr:col>0</xdr:col>
      <xdr:colOff>421920</xdr:colOff>
      <xdr:row>56</xdr:row>
      <xdr:rowOff>302400</xdr:rowOff>
    </xdr:to>
    <xdr:pic>
      <xdr:nvPicPr>
        <xdr:cNvPr id="36" name="Billede 85" descr=""/>
        <xdr:cNvPicPr/>
      </xdr:nvPicPr>
      <xdr:blipFill>
        <a:blip r:embed="rId37"/>
        <a:stretch/>
      </xdr:blipFill>
      <xdr:spPr>
        <a:xfrm>
          <a:off x="157680" y="18906480"/>
          <a:ext cx="2642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156240</xdr:colOff>
      <xdr:row>57</xdr:row>
      <xdr:rowOff>13320</xdr:rowOff>
    </xdr:from>
    <xdr:to>
      <xdr:col>0</xdr:col>
      <xdr:colOff>420480</xdr:colOff>
      <xdr:row>57</xdr:row>
      <xdr:rowOff>300960</xdr:rowOff>
    </xdr:to>
    <xdr:pic>
      <xdr:nvPicPr>
        <xdr:cNvPr id="37" name="Billede 86" descr=""/>
        <xdr:cNvPicPr/>
      </xdr:nvPicPr>
      <xdr:blipFill>
        <a:blip r:embed="rId38"/>
        <a:stretch/>
      </xdr:blipFill>
      <xdr:spPr>
        <a:xfrm>
          <a:off x="156240" y="19234440"/>
          <a:ext cx="2642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126720</xdr:colOff>
      <xdr:row>70</xdr:row>
      <xdr:rowOff>20520</xdr:rowOff>
    </xdr:from>
    <xdr:to>
      <xdr:col>0</xdr:col>
      <xdr:colOff>537840</xdr:colOff>
      <xdr:row>70</xdr:row>
      <xdr:rowOff>308160</xdr:rowOff>
    </xdr:to>
    <xdr:pic>
      <xdr:nvPicPr>
        <xdr:cNvPr id="38" name="Billede 102" descr=""/>
        <xdr:cNvPicPr/>
      </xdr:nvPicPr>
      <xdr:blipFill>
        <a:blip r:embed="rId39"/>
        <a:stretch/>
      </xdr:blipFill>
      <xdr:spPr>
        <a:xfrm>
          <a:off x="126720" y="23526000"/>
          <a:ext cx="41112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125280</xdr:colOff>
      <xdr:row>71</xdr:row>
      <xdr:rowOff>19080</xdr:rowOff>
    </xdr:from>
    <xdr:to>
      <xdr:col>0</xdr:col>
      <xdr:colOff>536400</xdr:colOff>
      <xdr:row>71</xdr:row>
      <xdr:rowOff>306720</xdr:rowOff>
    </xdr:to>
    <xdr:pic>
      <xdr:nvPicPr>
        <xdr:cNvPr id="39" name="Billede 103" descr=""/>
        <xdr:cNvPicPr/>
      </xdr:nvPicPr>
      <xdr:blipFill>
        <a:blip r:embed="rId40"/>
        <a:stretch/>
      </xdr:blipFill>
      <xdr:spPr>
        <a:xfrm>
          <a:off x="125280" y="23854320"/>
          <a:ext cx="41112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127440</xdr:colOff>
      <xdr:row>72</xdr:row>
      <xdr:rowOff>21240</xdr:rowOff>
    </xdr:from>
    <xdr:to>
      <xdr:col>0</xdr:col>
      <xdr:colOff>538560</xdr:colOff>
      <xdr:row>72</xdr:row>
      <xdr:rowOff>308880</xdr:rowOff>
    </xdr:to>
    <xdr:pic>
      <xdr:nvPicPr>
        <xdr:cNvPr id="40" name="Billede 104" descr=""/>
        <xdr:cNvPicPr/>
      </xdr:nvPicPr>
      <xdr:blipFill>
        <a:blip r:embed="rId41"/>
        <a:stretch/>
      </xdr:blipFill>
      <xdr:spPr>
        <a:xfrm>
          <a:off x="127440" y="24185880"/>
          <a:ext cx="41112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126000</xdr:colOff>
      <xdr:row>73</xdr:row>
      <xdr:rowOff>16200</xdr:rowOff>
    </xdr:from>
    <xdr:to>
      <xdr:col>0</xdr:col>
      <xdr:colOff>537120</xdr:colOff>
      <xdr:row>73</xdr:row>
      <xdr:rowOff>303840</xdr:rowOff>
    </xdr:to>
    <xdr:pic>
      <xdr:nvPicPr>
        <xdr:cNvPr id="41" name="Billede 105" descr=""/>
        <xdr:cNvPicPr/>
      </xdr:nvPicPr>
      <xdr:blipFill>
        <a:blip r:embed="rId42"/>
        <a:stretch/>
      </xdr:blipFill>
      <xdr:spPr>
        <a:xfrm>
          <a:off x="126000" y="24510600"/>
          <a:ext cx="41112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124560</xdr:colOff>
      <xdr:row>74</xdr:row>
      <xdr:rowOff>18360</xdr:rowOff>
    </xdr:from>
    <xdr:to>
      <xdr:col>0</xdr:col>
      <xdr:colOff>535680</xdr:colOff>
      <xdr:row>74</xdr:row>
      <xdr:rowOff>306000</xdr:rowOff>
    </xdr:to>
    <xdr:pic>
      <xdr:nvPicPr>
        <xdr:cNvPr id="42" name="Billede 106" descr=""/>
        <xdr:cNvPicPr/>
      </xdr:nvPicPr>
      <xdr:blipFill>
        <a:blip r:embed="rId43"/>
        <a:stretch/>
      </xdr:blipFill>
      <xdr:spPr>
        <a:xfrm>
          <a:off x="124560" y="24842160"/>
          <a:ext cx="41112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372600</xdr:colOff>
      <xdr:row>0</xdr:row>
      <xdr:rowOff>0</xdr:rowOff>
    </xdr:from>
    <xdr:to>
      <xdr:col>2</xdr:col>
      <xdr:colOff>803160</xdr:colOff>
      <xdr:row>2</xdr:row>
      <xdr:rowOff>81360</xdr:rowOff>
    </xdr:to>
    <xdr:pic>
      <xdr:nvPicPr>
        <xdr:cNvPr id="43" name="Billede 110" descr=""/>
        <xdr:cNvPicPr/>
      </xdr:nvPicPr>
      <xdr:blipFill>
        <a:blip r:embed="rId44"/>
        <a:stretch/>
      </xdr:blipFill>
      <xdr:spPr>
        <a:xfrm>
          <a:off x="372600" y="0"/>
          <a:ext cx="1786680" cy="1469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95040</xdr:colOff>
      <xdr:row>9</xdr:row>
      <xdr:rowOff>5040</xdr:rowOff>
    </xdr:from>
    <xdr:to>
      <xdr:col>0</xdr:col>
      <xdr:colOff>482040</xdr:colOff>
      <xdr:row>9</xdr:row>
      <xdr:rowOff>292680</xdr:rowOff>
    </xdr:to>
    <xdr:pic>
      <xdr:nvPicPr>
        <xdr:cNvPr id="44" name="Billede 13" descr=""/>
        <xdr:cNvPicPr/>
      </xdr:nvPicPr>
      <xdr:blipFill>
        <a:blip r:embed="rId45"/>
        <a:stretch/>
      </xdr:blipFill>
      <xdr:spPr>
        <a:xfrm>
          <a:off x="95040" y="3407040"/>
          <a:ext cx="38700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140760</xdr:colOff>
      <xdr:row>39</xdr:row>
      <xdr:rowOff>20520</xdr:rowOff>
    </xdr:from>
    <xdr:to>
      <xdr:col>0</xdr:col>
      <xdr:colOff>428400</xdr:colOff>
      <xdr:row>39</xdr:row>
      <xdr:rowOff>308160</xdr:rowOff>
    </xdr:to>
    <xdr:pic>
      <xdr:nvPicPr>
        <xdr:cNvPr id="45" name="Billede 46" descr=""/>
        <xdr:cNvPicPr/>
      </xdr:nvPicPr>
      <xdr:blipFill>
        <a:blip r:embed="rId46"/>
        <a:stretch/>
      </xdr:blipFill>
      <xdr:spPr>
        <a:xfrm>
          <a:off x="140760" y="13309560"/>
          <a:ext cx="2876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151560</xdr:colOff>
      <xdr:row>40</xdr:row>
      <xdr:rowOff>20520</xdr:rowOff>
    </xdr:from>
    <xdr:to>
      <xdr:col>0</xdr:col>
      <xdr:colOff>439200</xdr:colOff>
      <xdr:row>40</xdr:row>
      <xdr:rowOff>308160</xdr:rowOff>
    </xdr:to>
    <xdr:pic>
      <xdr:nvPicPr>
        <xdr:cNvPr id="46" name="Billede 48" descr=""/>
        <xdr:cNvPicPr/>
      </xdr:nvPicPr>
      <xdr:blipFill>
        <a:blip r:embed="rId47"/>
        <a:stretch/>
      </xdr:blipFill>
      <xdr:spPr>
        <a:xfrm>
          <a:off x="151560" y="13639320"/>
          <a:ext cx="2876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193320</xdr:colOff>
      <xdr:row>26</xdr:row>
      <xdr:rowOff>19080</xdr:rowOff>
    </xdr:from>
    <xdr:to>
      <xdr:col>0</xdr:col>
      <xdr:colOff>434160</xdr:colOff>
      <xdr:row>26</xdr:row>
      <xdr:rowOff>306720</xdr:rowOff>
    </xdr:to>
    <xdr:pic>
      <xdr:nvPicPr>
        <xdr:cNvPr id="47" name="Billede 50" descr=""/>
        <xdr:cNvPicPr/>
      </xdr:nvPicPr>
      <xdr:blipFill>
        <a:blip r:embed="rId48"/>
        <a:stretch/>
      </xdr:blipFill>
      <xdr:spPr>
        <a:xfrm>
          <a:off x="193320" y="9023760"/>
          <a:ext cx="2408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173520</xdr:colOff>
      <xdr:row>43</xdr:row>
      <xdr:rowOff>0</xdr:rowOff>
    </xdr:from>
    <xdr:to>
      <xdr:col>0</xdr:col>
      <xdr:colOff>452160</xdr:colOff>
      <xdr:row>43</xdr:row>
      <xdr:rowOff>287640</xdr:rowOff>
    </xdr:to>
    <xdr:pic>
      <xdr:nvPicPr>
        <xdr:cNvPr id="48" name="Billede 60" descr=""/>
        <xdr:cNvPicPr/>
      </xdr:nvPicPr>
      <xdr:blipFill>
        <a:blip r:embed="rId49"/>
        <a:stretch/>
      </xdr:blipFill>
      <xdr:spPr>
        <a:xfrm>
          <a:off x="173520" y="14607360"/>
          <a:ext cx="2786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128880</xdr:colOff>
      <xdr:row>88</xdr:row>
      <xdr:rowOff>41040</xdr:rowOff>
    </xdr:from>
    <xdr:to>
      <xdr:col>0</xdr:col>
      <xdr:colOff>452520</xdr:colOff>
      <xdr:row>88</xdr:row>
      <xdr:rowOff>318960</xdr:rowOff>
    </xdr:to>
    <xdr:pic>
      <xdr:nvPicPr>
        <xdr:cNvPr id="49" name="Billede 7" descr=""/>
        <xdr:cNvPicPr/>
      </xdr:nvPicPr>
      <xdr:blipFill>
        <a:blip r:embed="rId50"/>
        <a:stretch/>
      </xdr:blipFill>
      <xdr:spPr>
        <a:xfrm>
          <a:off x="128880" y="29478960"/>
          <a:ext cx="323640" cy="277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123120</xdr:colOff>
      <xdr:row>91</xdr:row>
      <xdr:rowOff>35280</xdr:rowOff>
    </xdr:from>
    <xdr:to>
      <xdr:col>0</xdr:col>
      <xdr:colOff>446760</xdr:colOff>
      <xdr:row>91</xdr:row>
      <xdr:rowOff>293760</xdr:rowOff>
    </xdr:to>
    <xdr:pic>
      <xdr:nvPicPr>
        <xdr:cNvPr id="50" name="Billede 14" descr=""/>
        <xdr:cNvPicPr/>
      </xdr:nvPicPr>
      <xdr:blipFill>
        <a:blip r:embed="rId51"/>
        <a:stretch/>
      </xdr:blipFill>
      <xdr:spPr>
        <a:xfrm>
          <a:off x="123120" y="30461760"/>
          <a:ext cx="323640" cy="25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111240</xdr:colOff>
      <xdr:row>93</xdr:row>
      <xdr:rowOff>36720</xdr:rowOff>
    </xdr:from>
    <xdr:to>
      <xdr:col>0</xdr:col>
      <xdr:colOff>434880</xdr:colOff>
      <xdr:row>93</xdr:row>
      <xdr:rowOff>298440</xdr:rowOff>
    </xdr:to>
    <xdr:pic>
      <xdr:nvPicPr>
        <xdr:cNvPr id="51" name="Billede 19" descr=""/>
        <xdr:cNvPicPr/>
      </xdr:nvPicPr>
      <xdr:blipFill>
        <a:blip r:embed="rId52"/>
        <a:stretch/>
      </xdr:blipFill>
      <xdr:spPr>
        <a:xfrm>
          <a:off x="111240" y="31122360"/>
          <a:ext cx="323640" cy="261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149400</xdr:colOff>
      <xdr:row>58</xdr:row>
      <xdr:rowOff>1440</xdr:rowOff>
    </xdr:from>
    <xdr:to>
      <xdr:col>0</xdr:col>
      <xdr:colOff>413640</xdr:colOff>
      <xdr:row>58</xdr:row>
      <xdr:rowOff>290880</xdr:rowOff>
    </xdr:to>
    <xdr:pic>
      <xdr:nvPicPr>
        <xdr:cNvPr id="52" name="Billede 1" descr=""/>
        <xdr:cNvPicPr/>
      </xdr:nvPicPr>
      <xdr:blipFill>
        <a:blip r:embed="rId53"/>
        <a:stretch/>
      </xdr:blipFill>
      <xdr:spPr>
        <a:xfrm>
          <a:off x="149400" y="19552320"/>
          <a:ext cx="264240" cy="289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158400</xdr:colOff>
      <xdr:row>78</xdr:row>
      <xdr:rowOff>15120</xdr:rowOff>
    </xdr:from>
    <xdr:to>
      <xdr:col>0</xdr:col>
      <xdr:colOff>446040</xdr:colOff>
      <xdr:row>78</xdr:row>
      <xdr:rowOff>301680</xdr:rowOff>
    </xdr:to>
    <xdr:pic>
      <xdr:nvPicPr>
        <xdr:cNvPr id="53" name="Billede 4" descr=""/>
        <xdr:cNvPicPr/>
      </xdr:nvPicPr>
      <xdr:blipFill>
        <a:blip r:embed="rId54"/>
        <a:stretch/>
      </xdr:blipFill>
      <xdr:spPr>
        <a:xfrm>
          <a:off x="158400" y="26157240"/>
          <a:ext cx="287640" cy="286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194400</xdr:colOff>
      <xdr:row>24</xdr:row>
      <xdr:rowOff>17640</xdr:rowOff>
    </xdr:from>
    <xdr:to>
      <xdr:col>0</xdr:col>
      <xdr:colOff>435240</xdr:colOff>
      <xdr:row>24</xdr:row>
      <xdr:rowOff>305280</xdr:rowOff>
    </xdr:to>
    <xdr:pic>
      <xdr:nvPicPr>
        <xdr:cNvPr id="54" name="Billede 10" descr=""/>
        <xdr:cNvPicPr/>
      </xdr:nvPicPr>
      <xdr:blipFill>
        <a:blip r:embed="rId55"/>
        <a:stretch/>
      </xdr:blipFill>
      <xdr:spPr>
        <a:xfrm>
          <a:off x="194400" y="8363160"/>
          <a:ext cx="2408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90360</xdr:colOff>
      <xdr:row>11</xdr:row>
      <xdr:rowOff>18360</xdr:rowOff>
    </xdr:from>
    <xdr:to>
      <xdr:col>0</xdr:col>
      <xdr:colOff>477360</xdr:colOff>
      <xdr:row>11</xdr:row>
      <xdr:rowOff>306000</xdr:rowOff>
    </xdr:to>
    <xdr:pic>
      <xdr:nvPicPr>
        <xdr:cNvPr id="55" name="Billede 15" descr=""/>
        <xdr:cNvPicPr/>
      </xdr:nvPicPr>
      <xdr:blipFill>
        <a:blip r:embed="rId56"/>
        <a:stretch/>
      </xdr:blipFill>
      <xdr:spPr>
        <a:xfrm>
          <a:off x="90360" y="4079520"/>
          <a:ext cx="38700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158400</xdr:colOff>
      <xdr:row>77</xdr:row>
      <xdr:rowOff>21600</xdr:rowOff>
    </xdr:from>
    <xdr:to>
      <xdr:col>0</xdr:col>
      <xdr:colOff>446040</xdr:colOff>
      <xdr:row>77</xdr:row>
      <xdr:rowOff>308160</xdr:rowOff>
    </xdr:to>
    <xdr:pic>
      <xdr:nvPicPr>
        <xdr:cNvPr id="56" name="Billede 20" descr=""/>
        <xdr:cNvPicPr/>
      </xdr:nvPicPr>
      <xdr:blipFill>
        <a:blip r:embed="rId57"/>
        <a:stretch/>
      </xdr:blipFill>
      <xdr:spPr>
        <a:xfrm>
          <a:off x="158400" y="25834320"/>
          <a:ext cx="287640" cy="2865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124560</xdr:colOff>
      <xdr:row>35</xdr:row>
      <xdr:rowOff>12600</xdr:rowOff>
    </xdr:from>
    <xdr:to>
      <xdr:col>0</xdr:col>
      <xdr:colOff>423720</xdr:colOff>
      <xdr:row>35</xdr:row>
      <xdr:rowOff>300240</xdr:rowOff>
    </xdr:to>
    <xdr:pic>
      <xdr:nvPicPr>
        <xdr:cNvPr id="57" name="Billede 22" descr=""/>
        <xdr:cNvPicPr/>
      </xdr:nvPicPr>
      <xdr:blipFill>
        <a:blip r:embed="rId58"/>
        <a:stretch/>
      </xdr:blipFill>
      <xdr:spPr>
        <a:xfrm>
          <a:off x="124560" y="11983320"/>
          <a:ext cx="299160" cy="287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124560</xdr:colOff>
      <xdr:row>36</xdr:row>
      <xdr:rowOff>12600</xdr:rowOff>
    </xdr:from>
    <xdr:to>
      <xdr:col>0</xdr:col>
      <xdr:colOff>423720</xdr:colOff>
      <xdr:row>36</xdr:row>
      <xdr:rowOff>300240</xdr:rowOff>
    </xdr:to>
    <xdr:pic>
      <xdr:nvPicPr>
        <xdr:cNvPr id="58" name="Billede 24" descr=""/>
        <xdr:cNvPicPr/>
      </xdr:nvPicPr>
      <xdr:blipFill>
        <a:blip r:embed="rId59"/>
        <a:stretch/>
      </xdr:blipFill>
      <xdr:spPr>
        <a:xfrm>
          <a:off x="124560" y="12313080"/>
          <a:ext cx="29916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163440</xdr:colOff>
      <xdr:row>59</xdr:row>
      <xdr:rowOff>0</xdr:rowOff>
    </xdr:from>
    <xdr:to>
      <xdr:col>0</xdr:col>
      <xdr:colOff>406440</xdr:colOff>
      <xdr:row>59</xdr:row>
      <xdr:rowOff>287640</xdr:rowOff>
    </xdr:to>
    <xdr:pic>
      <xdr:nvPicPr>
        <xdr:cNvPr id="59" name="Billede 33" descr=""/>
        <xdr:cNvPicPr/>
      </xdr:nvPicPr>
      <xdr:blipFill>
        <a:blip r:embed="rId60"/>
        <a:stretch/>
      </xdr:blipFill>
      <xdr:spPr>
        <a:xfrm>
          <a:off x="163440" y="19880280"/>
          <a:ext cx="24300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189360</xdr:colOff>
      <xdr:row>19</xdr:row>
      <xdr:rowOff>324720</xdr:rowOff>
    </xdr:from>
    <xdr:to>
      <xdr:col>0</xdr:col>
      <xdr:colOff>424440</xdr:colOff>
      <xdr:row>20</xdr:row>
      <xdr:rowOff>279720</xdr:rowOff>
    </xdr:to>
    <xdr:pic>
      <xdr:nvPicPr>
        <xdr:cNvPr id="60" name="Billede 35" descr=""/>
        <xdr:cNvPicPr/>
      </xdr:nvPicPr>
      <xdr:blipFill>
        <a:blip r:embed="rId61"/>
        <a:stretch/>
      </xdr:blipFill>
      <xdr:spPr>
        <a:xfrm>
          <a:off x="189360" y="7022520"/>
          <a:ext cx="235080" cy="2844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137160</xdr:colOff>
      <xdr:row>81</xdr:row>
      <xdr:rowOff>0</xdr:rowOff>
    </xdr:from>
    <xdr:to>
      <xdr:col>0</xdr:col>
      <xdr:colOff>452520</xdr:colOff>
      <xdr:row>81</xdr:row>
      <xdr:rowOff>287640</xdr:rowOff>
    </xdr:to>
    <xdr:pic>
      <xdr:nvPicPr>
        <xdr:cNvPr id="61" name="Billede 43" descr=""/>
        <xdr:cNvPicPr/>
      </xdr:nvPicPr>
      <xdr:blipFill>
        <a:blip r:embed="rId62"/>
        <a:stretch/>
      </xdr:blipFill>
      <xdr:spPr>
        <a:xfrm>
          <a:off x="137160" y="27130680"/>
          <a:ext cx="31536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191520</xdr:colOff>
      <xdr:row>19</xdr:row>
      <xdr:rowOff>10800</xdr:rowOff>
    </xdr:from>
    <xdr:to>
      <xdr:col>0</xdr:col>
      <xdr:colOff>426600</xdr:colOff>
      <xdr:row>19</xdr:row>
      <xdr:rowOff>295200</xdr:rowOff>
    </xdr:to>
    <xdr:pic>
      <xdr:nvPicPr>
        <xdr:cNvPr id="62" name="Billede 44" descr=""/>
        <xdr:cNvPicPr/>
      </xdr:nvPicPr>
      <xdr:blipFill>
        <a:blip r:embed="rId63"/>
        <a:stretch/>
      </xdr:blipFill>
      <xdr:spPr>
        <a:xfrm>
          <a:off x="191520" y="6708600"/>
          <a:ext cx="235080" cy="284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128880</xdr:colOff>
      <xdr:row>89</xdr:row>
      <xdr:rowOff>41040</xdr:rowOff>
    </xdr:from>
    <xdr:to>
      <xdr:col>0</xdr:col>
      <xdr:colOff>452520</xdr:colOff>
      <xdr:row>89</xdr:row>
      <xdr:rowOff>318960</xdr:rowOff>
    </xdr:to>
    <xdr:pic>
      <xdr:nvPicPr>
        <xdr:cNvPr id="63" name="Billede 18" descr=""/>
        <xdr:cNvPicPr/>
      </xdr:nvPicPr>
      <xdr:blipFill>
        <a:blip r:embed="rId64"/>
        <a:stretch/>
      </xdr:blipFill>
      <xdr:spPr>
        <a:xfrm>
          <a:off x="128880" y="29808360"/>
          <a:ext cx="323640" cy="277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123120</xdr:colOff>
      <xdr:row>90</xdr:row>
      <xdr:rowOff>35280</xdr:rowOff>
    </xdr:from>
    <xdr:to>
      <xdr:col>0</xdr:col>
      <xdr:colOff>446760</xdr:colOff>
      <xdr:row>90</xdr:row>
      <xdr:rowOff>293400</xdr:rowOff>
    </xdr:to>
    <xdr:pic>
      <xdr:nvPicPr>
        <xdr:cNvPr id="64" name="Billede 34" descr=""/>
        <xdr:cNvPicPr/>
      </xdr:nvPicPr>
      <xdr:blipFill>
        <a:blip r:embed="rId65"/>
        <a:stretch/>
      </xdr:blipFill>
      <xdr:spPr>
        <a:xfrm>
          <a:off x="123120" y="30132360"/>
          <a:ext cx="323640" cy="258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111240</xdr:colOff>
      <xdr:row>92</xdr:row>
      <xdr:rowOff>31680</xdr:rowOff>
    </xdr:from>
    <xdr:to>
      <xdr:col>0</xdr:col>
      <xdr:colOff>434880</xdr:colOff>
      <xdr:row>92</xdr:row>
      <xdr:rowOff>293400</xdr:rowOff>
    </xdr:to>
    <xdr:pic>
      <xdr:nvPicPr>
        <xdr:cNvPr id="65" name="Billede 37" descr=""/>
        <xdr:cNvPicPr/>
      </xdr:nvPicPr>
      <xdr:blipFill>
        <a:blip r:embed="rId66"/>
        <a:stretch/>
      </xdr:blipFill>
      <xdr:spPr>
        <a:xfrm>
          <a:off x="111240" y="30787560"/>
          <a:ext cx="323640" cy="261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176040</xdr:colOff>
      <xdr:row>12</xdr:row>
      <xdr:rowOff>15480</xdr:rowOff>
    </xdr:from>
    <xdr:to>
      <xdr:col>0</xdr:col>
      <xdr:colOff>462600</xdr:colOff>
      <xdr:row>12</xdr:row>
      <xdr:rowOff>303120</xdr:rowOff>
    </xdr:to>
    <xdr:pic>
      <xdr:nvPicPr>
        <xdr:cNvPr id="66" name="Billede 5" descr=""/>
        <xdr:cNvPicPr/>
      </xdr:nvPicPr>
      <xdr:blipFill>
        <a:blip r:embed="rId67"/>
        <a:stretch/>
      </xdr:blipFill>
      <xdr:spPr>
        <a:xfrm>
          <a:off x="176040" y="4406400"/>
          <a:ext cx="28656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193320</xdr:colOff>
      <xdr:row>27</xdr:row>
      <xdr:rowOff>19080</xdr:rowOff>
    </xdr:from>
    <xdr:to>
      <xdr:col>0</xdr:col>
      <xdr:colOff>434160</xdr:colOff>
      <xdr:row>27</xdr:row>
      <xdr:rowOff>306720</xdr:rowOff>
    </xdr:to>
    <xdr:pic>
      <xdr:nvPicPr>
        <xdr:cNvPr id="67" name="Billede 6" descr=""/>
        <xdr:cNvPicPr/>
      </xdr:nvPicPr>
      <xdr:blipFill>
        <a:blip r:embed="rId68"/>
        <a:stretch/>
      </xdr:blipFill>
      <xdr:spPr>
        <a:xfrm>
          <a:off x="193320" y="9353520"/>
          <a:ext cx="2408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166320</xdr:colOff>
      <xdr:row>28</xdr:row>
      <xdr:rowOff>10080</xdr:rowOff>
    </xdr:from>
    <xdr:to>
      <xdr:col>0</xdr:col>
      <xdr:colOff>407160</xdr:colOff>
      <xdr:row>28</xdr:row>
      <xdr:rowOff>297720</xdr:rowOff>
    </xdr:to>
    <xdr:pic>
      <xdr:nvPicPr>
        <xdr:cNvPr id="68" name="Billede 17" descr=""/>
        <xdr:cNvPicPr/>
      </xdr:nvPicPr>
      <xdr:blipFill>
        <a:blip r:embed="rId69"/>
        <a:stretch/>
      </xdr:blipFill>
      <xdr:spPr>
        <a:xfrm>
          <a:off x="166320" y="9673920"/>
          <a:ext cx="2408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193320</xdr:colOff>
      <xdr:row>30</xdr:row>
      <xdr:rowOff>19080</xdr:rowOff>
    </xdr:from>
    <xdr:to>
      <xdr:col>0</xdr:col>
      <xdr:colOff>434160</xdr:colOff>
      <xdr:row>30</xdr:row>
      <xdr:rowOff>306720</xdr:rowOff>
    </xdr:to>
    <xdr:pic>
      <xdr:nvPicPr>
        <xdr:cNvPr id="69" name="Billede 26" descr=""/>
        <xdr:cNvPicPr/>
      </xdr:nvPicPr>
      <xdr:blipFill>
        <a:blip r:embed="rId70"/>
        <a:stretch/>
      </xdr:blipFill>
      <xdr:spPr>
        <a:xfrm>
          <a:off x="193320" y="10342080"/>
          <a:ext cx="2408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173520</xdr:colOff>
      <xdr:row>42</xdr:row>
      <xdr:rowOff>22320</xdr:rowOff>
    </xdr:from>
    <xdr:to>
      <xdr:col>0</xdr:col>
      <xdr:colOff>452160</xdr:colOff>
      <xdr:row>42</xdr:row>
      <xdr:rowOff>309960</xdr:rowOff>
    </xdr:to>
    <xdr:pic>
      <xdr:nvPicPr>
        <xdr:cNvPr id="70" name="Billede 30" descr=""/>
        <xdr:cNvPicPr/>
      </xdr:nvPicPr>
      <xdr:blipFill>
        <a:blip r:embed="rId71"/>
        <a:stretch/>
      </xdr:blipFill>
      <xdr:spPr>
        <a:xfrm>
          <a:off x="173520" y="14300280"/>
          <a:ext cx="27864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128160</xdr:colOff>
      <xdr:row>48</xdr:row>
      <xdr:rowOff>19800</xdr:rowOff>
    </xdr:from>
    <xdr:to>
      <xdr:col>0</xdr:col>
      <xdr:colOff>475920</xdr:colOff>
      <xdr:row>48</xdr:row>
      <xdr:rowOff>307440</xdr:rowOff>
    </xdr:to>
    <xdr:pic>
      <xdr:nvPicPr>
        <xdr:cNvPr id="71" name="Billede 40" descr=""/>
        <xdr:cNvPicPr/>
      </xdr:nvPicPr>
      <xdr:blipFill>
        <a:blip r:embed="rId72"/>
        <a:stretch/>
      </xdr:blipFill>
      <xdr:spPr>
        <a:xfrm>
          <a:off x="128160" y="16274880"/>
          <a:ext cx="34776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126720</xdr:colOff>
      <xdr:row>69</xdr:row>
      <xdr:rowOff>26640</xdr:rowOff>
    </xdr:from>
    <xdr:to>
      <xdr:col>0</xdr:col>
      <xdr:colOff>537840</xdr:colOff>
      <xdr:row>69</xdr:row>
      <xdr:rowOff>314280</xdr:rowOff>
    </xdr:to>
    <xdr:pic>
      <xdr:nvPicPr>
        <xdr:cNvPr id="72" name="Billede 45" descr=""/>
        <xdr:cNvPicPr/>
      </xdr:nvPicPr>
      <xdr:blipFill>
        <a:blip r:embed="rId73"/>
        <a:stretch/>
      </xdr:blipFill>
      <xdr:spPr>
        <a:xfrm>
          <a:off x="126720" y="23202720"/>
          <a:ext cx="41112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135720</xdr:colOff>
      <xdr:row>68</xdr:row>
      <xdr:rowOff>17640</xdr:rowOff>
    </xdr:from>
    <xdr:to>
      <xdr:col>0</xdr:col>
      <xdr:colOff>546840</xdr:colOff>
      <xdr:row>68</xdr:row>
      <xdr:rowOff>305280</xdr:rowOff>
    </xdr:to>
    <xdr:pic>
      <xdr:nvPicPr>
        <xdr:cNvPr id="73" name="Billede 47" descr=""/>
        <xdr:cNvPicPr/>
      </xdr:nvPicPr>
      <xdr:blipFill>
        <a:blip r:embed="rId74"/>
        <a:stretch/>
      </xdr:blipFill>
      <xdr:spPr>
        <a:xfrm>
          <a:off x="135720" y="22863960"/>
          <a:ext cx="41112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135720</xdr:colOff>
      <xdr:row>67</xdr:row>
      <xdr:rowOff>17640</xdr:rowOff>
    </xdr:from>
    <xdr:to>
      <xdr:col>0</xdr:col>
      <xdr:colOff>546840</xdr:colOff>
      <xdr:row>67</xdr:row>
      <xdr:rowOff>305280</xdr:rowOff>
    </xdr:to>
    <xdr:pic>
      <xdr:nvPicPr>
        <xdr:cNvPr id="74" name="Billede 55" descr=""/>
        <xdr:cNvPicPr/>
      </xdr:nvPicPr>
      <xdr:blipFill>
        <a:blip r:embed="rId75"/>
        <a:stretch/>
      </xdr:blipFill>
      <xdr:spPr>
        <a:xfrm>
          <a:off x="135720" y="22534560"/>
          <a:ext cx="411120" cy="287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137160</xdr:colOff>
      <xdr:row>80</xdr:row>
      <xdr:rowOff>9000</xdr:rowOff>
    </xdr:from>
    <xdr:to>
      <xdr:col>0</xdr:col>
      <xdr:colOff>452520</xdr:colOff>
      <xdr:row>80</xdr:row>
      <xdr:rowOff>296640</xdr:rowOff>
    </xdr:to>
    <xdr:pic>
      <xdr:nvPicPr>
        <xdr:cNvPr id="75" name="Billede 58" descr=""/>
        <xdr:cNvPicPr/>
      </xdr:nvPicPr>
      <xdr:blipFill>
        <a:blip r:embed="rId76"/>
        <a:stretch/>
      </xdr:blipFill>
      <xdr:spPr>
        <a:xfrm>
          <a:off x="137160" y="26810280"/>
          <a:ext cx="315360" cy="287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128160</xdr:colOff>
      <xdr:row>79</xdr:row>
      <xdr:rowOff>18000</xdr:rowOff>
    </xdr:from>
    <xdr:to>
      <xdr:col>0</xdr:col>
      <xdr:colOff>443520</xdr:colOff>
      <xdr:row>79</xdr:row>
      <xdr:rowOff>305640</xdr:rowOff>
    </xdr:to>
    <xdr:pic>
      <xdr:nvPicPr>
        <xdr:cNvPr id="76" name="Billede 59" descr=""/>
        <xdr:cNvPicPr/>
      </xdr:nvPicPr>
      <xdr:blipFill>
        <a:blip r:embed="rId77"/>
        <a:stretch/>
      </xdr:blipFill>
      <xdr:spPr>
        <a:xfrm>
          <a:off x="128160" y="26489880"/>
          <a:ext cx="315360" cy="28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185760</xdr:colOff>
      <xdr:row>29</xdr:row>
      <xdr:rowOff>15120</xdr:rowOff>
    </xdr:from>
    <xdr:to>
      <xdr:col>0</xdr:col>
      <xdr:colOff>426600</xdr:colOff>
      <xdr:row>29</xdr:row>
      <xdr:rowOff>302760</xdr:rowOff>
    </xdr:to>
    <xdr:pic>
      <xdr:nvPicPr>
        <xdr:cNvPr id="77" name="Billede 2" descr=""/>
        <xdr:cNvPicPr/>
      </xdr:nvPicPr>
      <xdr:blipFill>
        <a:blip r:embed="rId78"/>
        <a:stretch/>
      </xdr:blipFill>
      <xdr:spPr>
        <a:xfrm>
          <a:off x="185760" y="10008720"/>
          <a:ext cx="240840" cy="287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124560</xdr:colOff>
      <xdr:row>37</xdr:row>
      <xdr:rowOff>12600</xdr:rowOff>
    </xdr:from>
    <xdr:to>
      <xdr:col>0</xdr:col>
      <xdr:colOff>423720</xdr:colOff>
      <xdr:row>37</xdr:row>
      <xdr:rowOff>300240</xdr:rowOff>
    </xdr:to>
    <xdr:pic>
      <xdr:nvPicPr>
        <xdr:cNvPr id="78" name="Billede 27" descr=""/>
        <xdr:cNvPicPr/>
      </xdr:nvPicPr>
      <xdr:blipFill>
        <a:blip r:embed="rId79"/>
        <a:stretch/>
      </xdr:blipFill>
      <xdr:spPr>
        <a:xfrm>
          <a:off x="124560" y="12642480"/>
          <a:ext cx="299160" cy="2876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0</xdr:col>
      <xdr:colOff>124560</xdr:colOff>
      <xdr:row>37</xdr:row>
      <xdr:rowOff>12600</xdr:rowOff>
    </xdr:from>
    <xdr:to>
      <xdr:col>0</xdr:col>
      <xdr:colOff>423720</xdr:colOff>
      <xdr:row>37</xdr:row>
      <xdr:rowOff>300240</xdr:rowOff>
    </xdr:to>
    <xdr:pic>
      <xdr:nvPicPr>
        <xdr:cNvPr id="79" name="Billede 28" descr=""/>
        <xdr:cNvPicPr/>
      </xdr:nvPicPr>
      <xdr:blipFill>
        <a:blip r:embed="rId80"/>
        <a:stretch/>
      </xdr:blipFill>
      <xdr:spPr>
        <a:xfrm>
          <a:off x="124560" y="12642480"/>
          <a:ext cx="299160" cy="287640"/>
        </a:xfrm>
        <a:prstGeom prst="rect">
          <a:avLst/>
        </a:prstGeom>
        <a:ln w="0">
          <a:noFill/>
        </a:ln>
      </xdr:spPr>
    </xdr:pic>
    <xdr:clientData/>
  </xdr:twoCellAnchor>
</xdr:wsDr>
</file>

<file path=xl/tables/table1.xml><?xml version="1.0" encoding="utf-8"?>
<table xmlns="http://schemas.openxmlformats.org/spreadsheetml/2006/main" id="1" name="Tabel1" displayName="Tabel1" ref="A4:X110" headerRowCount="1" totalsRowCount="0" totalsRowShown="0">
  <autoFilter ref="A4:X110"/>
  <tableColumns count="24">
    <tableColumn id="1" name="Image"/>
    <tableColumn id="2" name="Style No."/>
    <tableColumn id="3" name="Footwear"/>
    <tableColumn id="4" name="Colour"/>
    <tableColumn id="5" name="36"/>
    <tableColumn id="6" name="37"/>
    <tableColumn id="7" name="38"/>
    <tableColumn id="8" name="39"/>
    <tableColumn id="9" name="40"/>
    <tableColumn id="10" name="41"/>
    <tableColumn id="11" name="42"/>
    <tableColumn id="12" name="43"/>
    <tableColumn id="13" name="44"/>
    <tableColumn id="14" name="45"/>
    <tableColumn id="15" name="46"/>
    <tableColumn id="16" name="47"/>
    <tableColumn id="17" name="48"/>
    <tableColumn id="18" name="Amount"/>
    <tableColumn id="19" name="Wholesale DKK"/>
    <tableColumn id="20" name="Retail DKK"/>
    <tableColumn id="21" name="W/Total DKK"/>
    <tableColumn id="22" name="Wholesale EUR"/>
    <tableColumn id="23" name="Retail EUR"/>
    <tableColumn id="24" name="W/Total EUR"/>
  </tableColumns>
</table>
</file>

<file path=xl/worksheets/_rels/sheet1.xml.rels><?xml version="1.0" encoding="UTF-8"?>
<Relationships xmlns="http://schemas.openxmlformats.org/package/2006/relationships"><Relationship Id="rId1" Type="http://schemas.openxmlformats.org/officeDocument/2006/relationships/hyperlink" Target="mailto:mikko@pinkomo.fi" TargetMode="External"/><Relationship Id="rId2" Type="http://schemas.openxmlformats.org/officeDocument/2006/relationships/drawing" Target="../drawings/drawing1.xml"/><Relationship Id="rId3" Type="http://schemas.openxmlformats.org/officeDocument/2006/relationships/table" Target="../tables/table1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true"/>
  </sheetPr>
  <dimension ref="A2:X129"/>
  <sheetViews>
    <sheetView showFormulas="false" showGridLines="true" showRowColHeaders="true" showZeros="true" rightToLeft="false" tabSelected="true" showOutlineSymbols="true" defaultGridColor="true" view="normal" topLeftCell="A1" colorId="64" zoomScale="77" zoomScaleNormal="77" zoomScalePageLayoutView="100" workbookViewId="0">
      <selection pane="topLeft" activeCell="C125" activeCellId="0" sqref="C125"/>
    </sheetView>
  </sheetViews>
  <sheetFormatPr defaultColWidth="8.78515625" defaultRowHeight="14.4" zeroHeight="false" outlineLevelRow="0" outlineLevelCol="0"/>
  <cols>
    <col collapsed="false" customWidth="false" hidden="false" outlineLevel="0" max="1" min="1" style="1" width="8.78"/>
    <col collapsed="false" customWidth="true" hidden="false" outlineLevel="0" max="2" min="2" style="1" width="10.45"/>
    <col collapsed="false" customWidth="true" hidden="false" outlineLevel="0" max="3" min="3" style="1" width="40"/>
    <col collapsed="false" customWidth="true" hidden="false" outlineLevel="0" max="4" min="4" style="1" width="36.66"/>
    <col collapsed="false" customWidth="true" hidden="false" outlineLevel="0" max="17" min="5" style="2" width="9.44"/>
    <col collapsed="false" customWidth="true" hidden="false" outlineLevel="0" max="18" min="18" style="1" width="9.44"/>
    <col collapsed="false" customWidth="true" hidden="false" outlineLevel="0" max="19" min="19" style="1" width="15.44"/>
    <col collapsed="false" customWidth="true" hidden="false" outlineLevel="0" max="20" min="20" style="1" width="18.33"/>
    <col collapsed="false" customWidth="true" hidden="false" outlineLevel="0" max="21" min="21" style="1" width="18.44"/>
    <col collapsed="false" customWidth="true" hidden="false" outlineLevel="0" max="22" min="22" style="1" width="15.44"/>
    <col collapsed="false" customWidth="true" hidden="false" outlineLevel="0" max="23" min="23" style="1" width="17.44"/>
    <col collapsed="false" customWidth="true" hidden="false" outlineLevel="0" max="24" min="24" style="1" width="18.33"/>
    <col collapsed="false" customWidth="false" hidden="false" outlineLevel="0" max="1024" min="25" style="1" width="8.78"/>
  </cols>
  <sheetData>
    <row r="2" customFormat="false" ht="94.95" hidden="false" customHeight="true" outlineLevel="0" collapsed="false"/>
    <row r="3" customFormat="false" ht="14.4" hidden="false" customHeight="false" outlineLevel="0" collapsed="false">
      <c r="E3" s="3" t="s">
        <v>0</v>
      </c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4"/>
      <c r="R3" s="5"/>
      <c r="S3" s="3" t="s">
        <v>1</v>
      </c>
      <c r="T3" s="3"/>
      <c r="U3" s="5"/>
      <c r="V3" s="3" t="s">
        <v>1</v>
      </c>
      <c r="W3" s="3"/>
      <c r="X3" s="6"/>
    </row>
    <row r="4" s="2" customFormat="true" ht="14.4" hidden="false" customHeight="false" outlineLevel="0" collapsed="false">
      <c r="A4" s="7" t="s">
        <v>2</v>
      </c>
      <c r="B4" s="8" t="s">
        <v>3</v>
      </c>
      <c r="C4" s="9" t="s">
        <v>4</v>
      </c>
      <c r="D4" s="9" t="s">
        <v>5</v>
      </c>
      <c r="E4" s="9" t="s">
        <v>6</v>
      </c>
      <c r="F4" s="9" t="s">
        <v>7</v>
      </c>
      <c r="G4" s="9" t="s">
        <v>8</v>
      </c>
      <c r="H4" s="9" t="s">
        <v>9</v>
      </c>
      <c r="I4" s="9" t="s">
        <v>10</v>
      </c>
      <c r="J4" s="9" t="s">
        <v>11</v>
      </c>
      <c r="K4" s="9" t="s">
        <v>12</v>
      </c>
      <c r="L4" s="9" t="s">
        <v>13</v>
      </c>
      <c r="M4" s="9" t="s">
        <v>14</v>
      </c>
      <c r="N4" s="9" t="s">
        <v>15</v>
      </c>
      <c r="O4" s="9" t="s">
        <v>16</v>
      </c>
      <c r="P4" s="9" t="s">
        <v>17</v>
      </c>
      <c r="Q4" s="9" t="s">
        <v>18</v>
      </c>
      <c r="R4" s="9" t="s">
        <v>19</v>
      </c>
      <c r="S4" s="9" t="s">
        <v>20</v>
      </c>
      <c r="T4" s="9" t="s">
        <v>21</v>
      </c>
      <c r="U4" s="9" t="s">
        <v>22</v>
      </c>
      <c r="V4" s="9" t="s">
        <v>23</v>
      </c>
      <c r="W4" s="9" t="s">
        <v>24</v>
      </c>
      <c r="X4" s="10" t="s">
        <v>25</v>
      </c>
    </row>
    <row r="5" customFormat="false" ht="25.95" hidden="false" customHeight="true" outlineLevel="0" collapsed="false">
      <c r="A5" s="11"/>
      <c r="B5" s="12" t="n">
        <v>17075</v>
      </c>
      <c r="C5" s="13" t="s">
        <v>26</v>
      </c>
      <c r="D5" s="14" t="s">
        <v>27</v>
      </c>
      <c r="E5" s="12"/>
      <c r="F5" s="12"/>
      <c r="G5" s="12"/>
      <c r="H5" s="12"/>
      <c r="I5" s="12"/>
      <c r="J5" s="12"/>
      <c r="K5" s="12"/>
      <c r="L5" s="12"/>
      <c r="M5" s="12"/>
      <c r="N5" s="12"/>
      <c r="O5" s="12"/>
      <c r="P5" s="12"/>
      <c r="Q5" s="12"/>
      <c r="R5" s="12" t="n">
        <f aca="false">SUM(Tabel1[[#This Row],[36]:[48]])</f>
        <v>0</v>
      </c>
      <c r="S5" s="15" t="n">
        <f aca="false">Tabel1[[#This Row],[Retail DKK]]/2.5</f>
        <v>1800</v>
      </c>
      <c r="T5" s="15" t="n">
        <v>4500</v>
      </c>
      <c r="U5" s="16" t="n">
        <f aca="false">Tabel1[[#This Row],[Wholesale DKK]]*Tabel1[[#This Row],[Amount]]</f>
        <v>0</v>
      </c>
      <c r="V5" s="17" t="n">
        <f aca="false">Tabel1[[#This Row],[Retail EUR]]/2.5</f>
        <v>242</v>
      </c>
      <c r="W5" s="17" t="n">
        <v>605</v>
      </c>
      <c r="X5" s="17" t="n">
        <f aca="false">Tabel1[[#This Row],[Wholesale EUR]]*Tabel1[[#This Row],[Amount]]</f>
        <v>0</v>
      </c>
    </row>
    <row r="6" customFormat="false" ht="25.95" hidden="false" customHeight="true" outlineLevel="0" collapsed="false">
      <c r="A6" s="11"/>
      <c r="B6" s="12" t="n">
        <v>17075</v>
      </c>
      <c r="C6" s="13" t="s">
        <v>26</v>
      </c>
      <c r="D6" s="14" t="s">
        <v>28</v>
      </c>
      <c r="E6" s="12"/>
      <c r="F6" s="12"/>
      <c r="G6" s="12"/>
      <c r="H6" s="12"/>
      <c r="I6" s="12"/>
      <c r="J6" s="12"/>
      <c r="K6" s="12"/>
      <c r="L6" s="12"/>
      <c r="M6" s="12"/>
      <c r="N6" s="12"/>
      <c r="O6" s="12"/>
      <c r="P6" s="12"/>
      <c r="Q6" s="12"/>
      <c r="R6" s="12" t="n">
        <f aca="false">SUM(Tabel1[[#This Row],[36]:[48]])</f>
        <v>0</v>
      </c>
      <c r="S6" s="15" t="n">
        <f aca="false">Tabel1[[#This Row],[Retail DKK]]/2.5</f>
        <v>1800</v>
      </c>
      <c r="T6" s="15" t="n">
        <v>4500</v>
      </c>
      <c r="U6" s="16" t="n">
        <f aca="false">Tabel1[[#This Row],[Wholesale DKK]]*Tabel1[[#This Row],[Amount]]</f>
        <v>0</v>
      </c>
      <c r="V6" s="17" t="n">
        <f aca="false">Tabel1[[#This Row],[Retail EUR]]/2.5</f>
        <v>242</v>
      </c>
      <c r="W6" s="17" t="n">
        <v>605</v>
      </c>
      <c r="X6" s="17" t="n">
        <f aca="false">Tabel1[[#This Row],[Wholesale EUR]]*Tabel1[[#This Row],[Amount]]</f>
        <v>0</v>
      </c>
    </row>
    <row r="7" customFormat="false" ht="25.95" hidden="false" customHeight="true" outlineLevel="0" collapsed="false">
      <c r="A7" s="11"/>
      <c r="B7" s="12" t="n">
        <v>17075</v>
      </c>
      <c r="C7" s="13" t="s">
        <v>26</v>
      </c>
      <c r="D7" s="14" t="s">
        <v>29</v>
      </c>
      <c r="E7" s="12"/>
      <c r="F7" s="12"/>
      <c r="G7" s="12"/>
      <c r="H7" s="12"/>
      <c r="I7" s="12"/>
      <c r="J7" s="12"/>
      <c r="K7" s="12"/>
      <c r="L7" s="12"/>
      <c r="M7" s="12"/>
      <c r="N7" s="12"/>
      <c r="O7" s="12"/>
      <c r="P7" s="12"/>
      <c r="Q7" s="12"/>
      <c r="R7" s="12" t="n">
        <f aca="false">SUM(Tabel1[[#This Row],[36]:[48]])</f>
        <v>0</v>
      </c>
      <c r="S7" s="15" t="n">
        <f aca="false">Tabel1[[#This Row],[Retail DKK]]/2.5</f>
        <v>1800</v>
      </c>
      <c r="T7" s="15" t="n">
        <v>4500</v>
      </c>
      <c r="U7" s="16" t="n">
        <f aca="false">Tabel1[[#This Row],[Wholesale DKK]]*Tabel1[[#This Row],[Amount]]</f>
        <v>0</v>
      </c>
      <c r="V7" s="17" t="n">
        <f aca="false">Tabel1[[#This Row],[Retail EUR]]/2.5</f>
        <v>242</v>
      </c>
      <c r="W7" s="17" t="n">
        <v>605</v>
      </c>
      <c r="X7" s="17" t="n">
        <f aca="false">Tabel1[[#This Row],[Wholesale EUR]]*Tabel1[[#This Row],[Amount]]</f>
        <v>0</v>
      </c>
    </row>
    <row r="8" customFormat="false" ht="25.95" hidden="false" customHeight="true" outlineLevel="0" collapsed="false">
      <c r="A8" s="11"/>
      <c r="B8" s="12" t="n">
        <v>17075</v>
      </c>
      <c r="C8" s="13" t="s">
        <v>26</v>
      </c>
      <c r="D8" s="14" t="s">
        <v>30</v>
      </c>
      <c r="E8" s="12"/>
      <c r="F8" s="12"/>
      <c r="G8" s="12"/>
      <c r="H8" s="12"/>
      <c r="I8" s="12"/>
      <c r="J8" s="12"/>
      <c r="K8" s="12"/>
      <c r="L8" s="12"/>
      <c r="M8" s="12"/>
      <c r="N8" s="12"/>
      <c r="O8" s="12"/>
      <c r="P8" s="12"/>
      <c r="Q8" s="12"/>
      <c r="R8" s="12" t="n">
        <f aca="false">SUM(Tabel1[[#This Row],[36]:[48]])</f>
        <v>0</v>
      </c>
      <c r="S8" s="15" t="n">
        <f aca="false">Tabel1[[#This Row],[Retail DKK]]/2.5</f>
        <v>1800</v>
      </c>
      <c r="T8" s="15" t="n">
        <v>4500</v>
      </c>
      <c r="U8" s="16" t="n">
        <f aca="false">Tabel1[[#This Row],[Wholesale DKK]]*Tabel1[[#This Row],[Amount]]</f>
        <v>0</v>
      </c>
      <c r="V8" s="17" t="n">
        <f aca="false">Tabel1[[#This Row],[Retail EUR]]/2.5</f>
        <v>242</v>
      </c>
      <c r="W8" s="17" t="n">
        <v>605</v>
      </c>
      <c r="X8" s="17" t="n">
        <f aca="false">Tabel1[[#This Row],[Wholesale EUR]]*Tabel1[[#This Row],[Amount]]</f>
        <v>0</v>
      </c>
    </row>
    <row r="9" customFormat="false" ht="25.95" hidden="false" customHeight="true" outlineLevel="0" collapsed="false">
      <c r="A9" s="11"/>
      <c r="B9" s="12" t="n">
        <v>18236</v>
      </c>
      <c r="C9" s="18" t="s">
        <v>31</v>
      </c>
      <c r="D9" s="18" t="s">
        <v>32</v>
      </c>
      <c r="E9" s="12"/>
      <c r="F9" s="12"/>
      <c r="G9" s="12"/>
      <c r="H9" s="12"/>
      <c r="I9" s="12"/>
      <c r="J9" s="12"/>
      <c r="K9" s="12"/>
      <c r="L9" s="12"/>
      <c r="M9" s="12"/>
      <c r="N9" s="12"/>
      <c r="O9" s="12"/>
      <c r="P9" s="12"/>
      <c r="Q9" s="12"/>
      <c r="R9" s="12" t="n">
        <f aca="false">SUM(Tabel1[[#This Row],[36]:[48]])</f>
        <v>0</v>
      </c>
      <c r="S9" s="15" t="n">
        <f aca="false">Tabel1[[#This Row],[Retail DKK]]/2.5</f>
        <v>1440</v>
      </c>
      <c r="T9" s="15" t="n">
        <v>3600</v>
      </c>
      <c r="U9" s="16" t="n">
        <f aca="false">Tabel1[[#This Row],[Wholesale DKK]]*Tabel1[[#This Row],[Amount]]</f>
        <v>0</v>
      </c>
      <c r="V9" s="17" t="n">
        <f aca="false">Tabel1[[#This Row],[Retail EUR]]/2.5</f>
        <v>194</v>
      </c>
      <c r="W9" s="17" t="n">
        <v>485</v>
      </c>
      <c r="X9" s="17" t="n">
        <f aca="false">Tabel1[[#This Row],[Wholesale EUR]]*Tabel1[[#This Row],[Amount]]</f>
        <v>0</v>
      </c>
    </row>
    <row r="10" customFormat="false" ht="25.95" hidden="false" customHeight="true" outlineLevel="0" collapsed="false">
      <c r="A10" s="11"/>
      <c r="B10" s="12" t="n">
        <v>18236</v>
      </c>
      <c r="C10" s="18" t="s">
        <v>31</v>
      </c>
      <c r="D10" s="18" t="s">
        <v>27</v>
      </c>
      <c r="E10" s="12"/>
      <c r="F10" s="12"/>
      <c r="G10" s="12"/>
      <c r="H10" s="12"/>
      <c r="I10" s="12"/>
      <c r="J10" s="12"/>
      <c r="K10" s="12"/>
      <c r="L10" s="12"/>
      <c r="M10" s="12"/>
      <c r="N10" s="12"/>
      <c r="O10" s="12"/>
      <c r="P10" s="12"/>
      <c r="Q10" s="12"/>
      <c r="R10" s="12" t="n">
        <f aca="false">SUM(Tabel1[[#This Row],[36]:[48]])</f>
        <v>0</v>
      </c>
      <c r="S10" s="15" t="n">
        <f aca="false">Tabel1[[#This Row],[Retail DKK]]/2.5</f>
        <v>1440</v>
      </c>
      <c r="T10" s="15" t="n">
        <v>3600</v>
      </c>
      <c r="U10" s="16" t="n">
        <f aca="false">Tabel1[[#This Row],[Wholesale DKK]]*Tabel1[[#This Row],[Amount]]</f>
        <v>0</v>
      </c>
      <c r="V10" s="17" t="n">
        <f aca="false">Tabel1[[#This Row],[Retail EUR]]/2.5</f>
        <v>194</v>
      </c>
      <c r="W10" s="17" t="n">
        <v>485</v>
      </c>
      <c r="X10" s="17" t="n">
        <f aca="false">Tabel1[[#This Row],[Wholesale EUR]]*Tabel1[[#This Row],[Amount]]</f>
        <v>0</v>
      </c>
    </row>
    <row r="11" s="19" customFormat="true" ht="25.95" hidden="false" customHeight="true" outlineLevel="0" collapsed="false">
      <c r="A11" s="11"/>
      <c r="B11" s="12" t="n">
        <v>18236</v>
      </c>
      <c r="C11" s="18" t="s">
        <v>31</v>
      </c>
      <c r="D11" s="18" t="s">
        <v>33</v>
      </c>
      <c r="E11" s="12"/>
      <c r="F11" s="12"/>
      <c r="G11" s="12"/>
      <c r="H11" s="12"/>
      <c r="I11" s="12"/>
      <c r="J11" s="12"/>
      <c r="K11" s="12"/>
      <c r="L11" s="12"/>
      <c r="M11" s="12"/>
      <c r="N11" s="12"/>
      <c r="O11" s="12"/>
      <c r="P11" s="12"/>
      <c r="Q11" s="12"/>
      <c r="R11" s="12" t="n">
        <f aca="false">SUM(Tabel1[[#This Row],[36]:[48]])</f>
        <v>0</v>
      </c>
      <c r="S11" s="15" t="n">
        <f aca="false">Tabel1[[#This Row],[Retail DKK]]/2.5</f>
        <v>1440</v>
      </c>
      <c r="T11" s="15" t="n">
        <v>3600</v>
      </c>
      <c r="U11" s="16" t="n">
        <f aca="false">Tabel1[[#This Row],[Wholesale DKK]]*Tabel1[[#This Row],[Amount]]</f>
        <v>0</v>
      </c>
      <c r="V11" s="17" t="n">
        <f aca="false">Tabel1[[#This Row],[Retail EUR]]/2.5</f>
        <v>194</v>
      </c>
      <c r="W11" s="17" t="n">
        <v>485</v>
      </c>
      <c r="X11" s="17" t="n">
        <f aca="false">Tabel1[[#This Row],[Wholesale EUR]]*Tabel1[[#This Row],[Amount]]</f>
        <v>0</v>
      </c>
    </row>
    <row r="12" customFormat="false" ht="25.95" hidden="false" customHeight="true" outlineLevel="0" collapsed="false">
      <c r="A12" s="11"/>
      <c r="B12" s="12" t="n">
        <v>18236</v>
      </c>
      <c r="C12" s="18" t="s">
        <v>31</v>
      </c>
      <c r="D12" s="18" t="s">
        <v>34</v>
      </c>
      <c r="E12" s="12"/>
      <c r="F12" s="12"/>
      <c r="G12" s="12"/>
      <c r="H12" s="12"/>
      <c r="I12" s="12"/>
      <c r="J12" s="12"/>
      <c r="K12" s="12"/>
      <c r="L12" s="12"/>
      <c r="M12" s="12"/>
      <c r="N12" s="12"/>
      <c r="O12" s="12"/>
      <c r="P12" s="12"/>
      <c r="Q12" s="12"/>
      <c r="R12" s="12" t="n">
        <f aca="false">SUM(Tabel1[[#This Row],[36]:[48]])</f>
        <v>0</v>
      </c>
      <c r="S12" s="15" t="n">
        <f aca="false">Tabel1[[#This Row],[Retail DKK]]/2.5</f>
        <v>1440</v>
      </c>
      <c r="T12" s="15" t="n">
        <v>3600</v>
      </c>
      <c r="U12" s="16" t="n">
        <f aca="false">Tabel1[[#This Row],[Wholesale DKK]]*Tabel1[[#This Row],[Amount]]</f>
        <v>0</v>
      </c>
      <c r="V12" s="17" t="n">
        <f aca="false">Tabel1[[#This Row],[Retail EUR]]/2.5</f>
        <v>194</v>
      </c>
      <c r="W12" s="17" t="n">
        <v>485</v>
      </c>
      <c r="X12" s="17" t="n">
        <f aca="false">Tabel1[[#This Row],[Wholesale EUR]]*Tabel1[[#This Row],[Amount]]</f>
        <v>0</v>
      </c>
    </row>
    <row r="13" customFormat="false" ht="25.95" hidden="false" customHeight="true" outlineLevel="0" collapsed="false">
      <c r="A13" s="11"/>
      <c r="B13" s="12" t="n">
        <v>16777</v>
      </c>
      <c r="C13" s="18" t="s">
        <v>35</v>
      </c>
      <c r="D13" s="18" t="s">
        <v>36</v>
      </c>
      <c r="E13" s="12"/>
      <c r="F13" s="12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 t="n">
        <f aca="false">SUM(Tabel1[[#This Row],[36]:[48]])</f>
        <v>0</v>
      </c>
      <c r="S13" s="15" t="n">
        <f aca="false">Tabel1[[#This Row],[Retail DKK]]/2.5</f>
        <v>1640</v>
      </c>
      <c r="T13" s="15" t="n">
        <v>4100</v>
      </c>
      <c r="U13" s="16" t="n">
        <f aca="false">Tabel1[[#This Row],[Wholesale DKK]]*Tabel1[[#This Row],[Amount]]</f>
        <v>0</v>
      </c>
      <c r="V13" s="17" t="n">
        <f aca="false">Tabel1[[#This Row],[Retail EUR]]/2.5</f>
        <v>220</v>
      </c>
      <c r="W13" s="17" t="n">
        <v>550</v>
      </c>
      <c r="X13" s="17" t="n">
        <f aca="false">Tabel1[[#This Row],[Wholesale EUR]]*Tabel1[[#This Row],[Amount]]</f>
        <v>0</v>
      </c>
    </row>
    <row r="14" customFormat="false" ht="25.95" hidden="false" customHeight="true" outlineLevel="0" collapsed="false">
      <c r="A14" s="11"/>
      <c r="B14" s="12" t="n">
        <v>16777</v>
      </c>
      <c r="C14" s="18" t="s">
        <v>35</v>
      </c>
      <c r="D14" s="18" t="s">
        <v>37</v>
      </c>
      <c r="E14" s="12"/>
      <c r="F14" s="12"/>
      <c r="G14" s="12"/>
      <c r="H14" s="12"/>
      <c r="I14" s="12"/>
      <c r="J14" s="12"/>
      <c r="K14" s="12"/>
      <c r="L14" s="12"/>
      <c r="M14" s="12"/>
      <c r="N14" s="12"/>
      <c r="O14" s="12"/>
      <c r="P14" s="12"/>
      <c r="Q14" s="12"/>
      <c r="R14" s="12" t="n">
        <f aca="false">SUM(Tabel1[[#This Row],[36]:[48]])</f>
        <v>0</v>
      </c>
      <c r="S14" s="15" t="n">
        <f aca="false">Tabel1[[#This Row],[Retail DKK]]/2.5</f>
        <v>1860</v>
      </c>
      <c r="T14" s="15" t="n">
        <v>4650</v>
      </c>
      <c r="U14" s="16" t="n">
        <f aca="false">Tabel1[[#This Row],[Wholesale DKK]]*Tabel1[[#This Row],[Amount]]</f>
        <v>0</v>
      </c>
      <c r="V14" s="17" t="n">
        <f aca="false">Tabel1[[#This Row],[Retail EUR]]/2.5</f>
        <v>248</v>
      </c>
      <c r="W14" s="17" t="n">
        <v>620</v>
      </c>
      <c r="X14" s="17" t="n">
        <f aca="false">Tabel1[[#This Row],[Wholesale EUR]]*Tabel1[[#This Row],[Amount]]</f>
        <v>0</v>
      </c>
    </row>
    <row r="15" customFormat="false" ht="25.95" hidden="false" customHeight="true" outlineLevel="0" collapsed="false">
      <c r="A15" s="11"/>
      <c r="B15" s="12" t="n">
        <v>16777</v>
      </c>
      <c r="C15" s="18" t="s">
        <v>35</v>
      </c>
      <c r="D15" s="14" t="s">
        <v>38</v>
      </c>
      <c r="E15" s="12"/>
      <c r="F15" s="12"/>
      <c r="G15" s="12"/>
      <c r="H15" s="12"/>
      <c r="I15" s="12"/>
      <c r="J15" s="12"/>
      <c r="K15" s="12"/>
      <c r="L15" s="12"/>
      <c r="M15" s="12"/>
      <c r="N15" s="12"/>
      <c r="O15" s="12"/>
      <c r="P15" s="12"/>
      <c r="Q15" s="12"/>
      <c r="R15" s="12" t="n">
        <f aca="false">SUM(Tabel1[[#This Row],[36]:[48]])</f>
        <v>0</v>
      </c>
      <c r="S15" s="15" t="n">
        <f aca="false">Tabel1[[#This Row],[Retail DKK]]/2.5</f>
        <v>1680</v>
      </c>
      <c r="T15" s="15" t="n">
        <v>4200</v>
      </c>
      <c r="U15" s="16" t="n">
        <f aca="false">Tabel1[[#This Row],[Wholesale DKK]]*Tabel1[[#This Row],[Amount]]</f>
        <v>0</v>
      </c>
      <c r="V15" s="17" t="n">
        <f aca="false">Tabel1[[#This Row],[Retail EUR]]/2.5</f>
        <v>224</v>
      </c>
      <c r="W15" s="17" t="n">
        <v>560</v>
      </c>
      <c r="X15" s="17" t="n">
        <f aca="false">Tabel1[[#This Row],[Wholesale EUR]]*Tabel1[[#This Row],[Amount]]</f>
        <v>0</v>
      </c>
    </row>
    <row r="16" customFormat="false" ht="25.95" hidden="false" customHeight="true" outlineLevel="0" collapsed="false">
      <c r="A16" s="11"/>
      <c r="B16" s="12" t="n">
        <v>16777</v>
      </c>
      <c r="C16" s="18" t="s">
        <v>35</v>
      </c>
      <c r="D16" s="14" t="s">
        <v>39</v>
      </c>
      <c r="E16" s="12"/>
      <c r="F16" s="12"/>
      <c r="G16" s="12"/>
      <c r="H16" s="12"/>
      <c r="I16" s="12"/>
      <c r="J16" s="12"/>
      <c r="K16" s="12"/>
      <c r="L16" s="12"/>
      <c r="M16" s="12"/>
      <c r="N16" s="12"/>
      <c r="O16" s="12"/>
      <c r="P16" s="12"/>
      <c r="Q16" s="12"/>
      <c r="R16" s="12" t="n">
        <f aca="false">SUM(Tabel1[[#This Row],[36]:[48]])</f>
        <v>0</v>
      </c>
      <c r="S16" s="15" t="n">
        <f aca="false">Tabel1[[#This Row],[Retail DKK]]/2.5</f>
        <v>1640</v>
      </c>
      <c r="T16" s="15" t="n">
        <v>4100</v>
      </c>
      <c r="U16" s="16" t="n">
        <f aca="false">Tabel1[[#This Row],[Wholesale DKK]]*Tabel1[[#This Row],[Amount]]</f>
        <v>0</v>
      </c>
      <c r="V16" s="17" t="n">
        <f aca="false">Tabel1[[#This Row],[Retail EUR]]/2.5</f>
        <v>220</v>
      </c>
      <c r="W16" s="17" t="n">
        <v>550</v>
      </c>
      <c r="X16" s="17" t="n">
        <f aca="false">Tabel1[[#This Row],[Wholesale EUR]]*Tabel1[[#This Row],[Amount]]</f>
        <v>0</v>
      </c>
    </row>
    <row r="17" customFormat="false" ht="25.95" hidden="false" customHeight="true" outlineLevel="0" collapsed="false">
      <c r="A17" s="11"/>
      <c r="B17" s="12" t="n">
        <v>16777</v>
      </c>
      <c r="C17" s="13" t="s">
        <v>35</v>
      </c>
      <c r="D17" s="14" t="s">
        <v>29</v>
      </c>
      <c r="E17" s="12"/>
      <c r="F17" s="12"/>
      <c r="G17" s="12"/>
      <c r="H17" s="12"/>
      <c r="I17" s="12"/>
      <c r="J17" s="12"/>
      <c r="K17" s="12"/>
      <c r="L17" s="12"/>
      <c r="M17" s="12"/>
      <c r="N17" s="12"/>
      <c r="O17" s="12"/>
      <c r="P17" s="12"/>
      <c r="Q17" s="12"/>
      <c r="R17" s="12" t="n">
        <f aca="false">SUM(Tabel1[[#This Row],[36]:[48]])</f>
        <v>0</v>
      </c>
      <c r="S17" s="15" t="n">
        <f aca="false">Tabel1[[#This Row],[Retail DKK]]/2.5</f>
        <v>1640</v>
      </c>
      <c r="T17" s="15" t="n">
        <v>4100</v>
      </c>
      <c r="U17" s="16" t="n">
        <f aca="false">Tabel1[[#This Row],[Wholesale DKK]]*Tabel1[[#This Row],[Amount]]</f>
        <v>0</v>
      </c>
      <c r="V17" s="17" t="n">
        <f aca="false">Tabel1[[#This Row],[Retail EUR]]/2.5</f>
        <v>220</v>
      </c>
      <c r="W17" s="17" t="n">
        <v>550</v>
      </c>
      <c r="X17" s="17" t="n">
        <f aca="false">Tabel1[[#This Row],[Wholesale EUR]]*Tabel1[[#This Row],[Amount]]</f>
        <v>0</v>
      </c>
    </row>
    <row r="18" customFormat="false" ht="25.95" hidden="false" customHeight="true" outlineLevel="0" collapsed="false">
      <c r="A18" s="11"/>
      <c r="B18" s="12" t="n">
        <v>18342</v>
      </c>
      <c r="C18" s="13" t="s">
        <v>40</v>
      </c>
      <c r="D18" s="14" t="s">
        <v>41</v>
      </c>
      <c r="E18" s="12"/>
      <c r="F18" s="12"/>
      <c r="G18" s="12"/>
      <c r="H18" s="12"/>
      <c r="I18" s="12"/>
      <c r="J18" s="12"/>
      <c r="K18" s="12"/>
      <c r="L18" s="12"/>
      <c r="M18" s="12"/>
      <c r="N18" s="12"/>
      <c r="O18" s="12"/>
      <c r="P18" s="12"/>
      <c r="Q18" s="12"/>
      <c r="R18" s="12" t="n">
        <f aca="false">SUM(Tabel1[[#This Row],[36]:[48]])</f>
        <v>0</v>
      </c>
      <c r="S18" s="15" t="n">
        <f aca="false">Tabel1[[#This Row],[Retail DKK]]/2.5</f>
        <v>1740</v>
      </c>
      <c r="T18" s="15" t="n">
        <v>4350</v>
      </c>
      <c r="U18" s="16" t="n">
        <f aca="false">Tabel1[[#This Row],[Wholesale DKK]]*Tabel1[[#This Row],[Amount]]</f>
        <v>0</v>
      </c>
      <c r="V18" s="17" t="n">
        <f aca="false">Tabel1[[#This Row],[Retail EUR]]/2.5</f>
        <v>232</v>
      </c>
      <c r="W18" s="17" t="n">
        <v>580</v>
      </c>
      <c r="X18" s="17" t="n">
        <f aca="false">Tabel1[[#This Row],[Wholesale EUR]]*Tabel1[[#This Row],[Amount]]</f>
        <v>0</v>
      </c>
    </row>
    <row r="19" customFormat="false" ht="25.95" hidden="false" customHeight="true" outlineLevel="0" collapsed="false">
      <c r="A19" s="11"/>
      <c r="B19" s="12" t="s">
        <v>42</v>
      </c>
      <c r="C19" s="13" t="s">
        <v>40</v>
      </c>
      <c r="D19" s="14" t="s">
        <v>43</v>
      </c>
      <c r="E19" s="12"/>
      <c r="F19" s="12"/>
      <c r="G19" s="12"/>
      <c r="H19" s="12"/>
      <c r="I19" s="12"/>
      <c r="J19" s="12"/>
      <c r="K19" s="12"/>
      <c r="L19" s="12"/>
      <c r="M19" s="12"/>
      <c r="N19" s="12"/>
      <c r="O19" s="12"/>
      <c r="P19" s="12"/>
      <c r="Q19" s="12"/>
      <c r="R19" s="12" t="n">
        <f aca="false">SUM(Tabel1[[#This Row],[36]:[48]])</f>
        <v>0</v>
      </c>
      <c r="S19" s="15" t="n">
        <f aca="false">Tabel1[[#This Row],[Retail DKK]]/2.5</f>
        <v>3060</v>
      </c>
      <c r="T19" s="15" t="n">
        <v>7650</v>
      </c>
      <c r="U19" s="16" t="n">
        <f aca="false">Tabel1[[#This Row],[Wholesale DKK]]*Tabel1[[#This Row],[Amount]]</f>
        <v>0</v>
      </c>
      <c r="V19" s="17" t="n">
        <f aca="false">Tabel1[[#This Row],[Retail EUR]]/2.5</f>
        <v>408</v>
      </c>
      <c r="W19" s="17" t="n">
        <v>1020</v>
      </c>
      <c r="X19" s="17" t="n">
        <f aca="false">Tabel1[[#This Row],[Wholesale EUR]]*Tabel1[[#This Row],[Amount]]</f>
        <v>0</v>
      </c>
    </row>
    <row r="20" customFormat="false" ht="25.95" hidden="false" customHeight="true" outlineLevel="0" collapsed="false">
      <c r="A20" s="11"/>
      <c r="B20" s="12" t="n">
        <v>18597</v>
      </c>
      <c r="C20" s="13" t="s">
        <v>40</v>
      </c>
      <c r="D20" s="14" t="s">
        <v>44</v>
      </c>
      <c r="E20" s="12"/>
      <c r="F20" s="12"/>
      <c r="G20" s="12"/>
      <c r="H20" s="12"/>
      <c r="I20" s="12"/>
      <c r="J20" s="12"/>
      <c r="K20" s="12"/>
      <c r="L20" s="12"/>
      <c r="M20" s="12"/>
      <c r="N20" s="12"/>
      <c r="O20" s="12"/>
      <c r="P20" s="12"/>
      <c r="Q20" s="12"/>
      <c r="R20" s="12" t="n">
        <f aca="false">SUM(Tabel1[[#This Row],[36]:[48]])</f>
        <v>0</v>
      </c>
      <c r="S20" s="15" t="n">
        <f aca="false">Tabel1[[#This Row],[Retail DKK]]/2.5</f>
        <v>1740</v>
      </c>
      <c r="T20" s="15" t="n">
        <v>4350</v>
      </c>
      <c r="U20" s="16" t="n">
        <f aca="false">Tabel1[[#This Row],[Wholesale DKK]]*Tabel1[[#This Row],[Amount]]</f>
        <v>0</v>
      </c>
      <c r="V20" s="17" t="n">
        <f aca="false">Tabel1[[#This Row],[Retail EUR]]/2.5</f>
        <v>232</v>
      </c>
      <c r="W20" s="17" t="n">
        <v>580</v>
      </c>
      <c r="X20" s="17" t="n">
        <f aca="false">Tabel1[[#This Row],[Wholesale EUR]]*Tabel1[[#This Row],[Amount]]</f>
        <v>0</v>
      </c>
    </row>
    <row r="21" customFormat="false" ht="25.95" hidden="false" customHeight="true" outlineLevel="0" collapsed="false">
      <c r="A21" s="11"/>
      <c r="B21" s="12" t="n">
        <v>18342</v>
      </c>
      <c r="C21" s="18" t="s">
        <v>40</v>
      </c>
      <c r="D21" s="18" t="s">
        <v>36</v>
      </c>
      <c r="E21" s="12"/>
      <c r="F21" s="12"/>
      <c r="G21" s="12"/>
      <c r="H21" s="12"/>
      <c r="I21" s="12"/>
      <c r="J21" s="12"/>
      <c r="K21" s="12"/>
      <c r="L21" s="12"/>
      <c r="M21" s="12"/>
      <c r="N21" s="12"/>
      <c r="O21" s="12"/>
      <c r="P21" s="12"/>
      <c r="Q21" s="12"/>
      <c r="R21" s="12" t="n">
        <f aca="false">SUM(Tabel1[[#This Row],[36]:[48]])</f>
        <v>0</v>
      </c>
      <c r="S21" s="15" t="n">
        <f aca="false">Tabel1[[#This Row],[Retail DKK]]/2.5</f>
        <v>1740</v>
      </c>
      <c r="T21" s="15" t="n">
        <v>4350</v>
      </c>
      <c r="U21" s="16" t="n">
        <f aca="false">Tabel1[[#This Row],[Wholesale DKK]]*Tabel1[[#This Row],[Amount]]</f>
        <v>0</v>
      </c>
      <c r="V21" s="17" t="n">
        <f aca="false">Tabel1[[#This Row],[Retail EUR]]/2.5</f>
        <v>232</v>
      </c>
      <c r="W21" s="17" t="n">
        <v>580</v>
      </c>
      <c r="X21" s="17" t="n">
        <f aca="false">Tabel1[[#This Row],[Wholesale EUR]]*Tabel1[[#This Row],[Amount]]</f>
        <v>0</v>
      </c>
    </row>
    <row r="22" customFormat="false" ht="25.95" hidden="false" customHeight="true" outlineLevel="0" collapsed="false">
      <c r="A22" s="11"/>
      <c r="B22" s="12" t="n">
        <v>18036</v>
      </c>
      <c r="C22" s="18" t="s">
        <v>45</v>
      </c>
      <c r="D22" s="18" t="s">
        <v>46</v>
      </c>
      <c r="E22" s="12"/>
      <c r="F22" s="12"/>
      <c r="G22" s="12"/>
      <c r="H22" s="12"/>
      <c r="I22" s="12"/>
      <c r="J22" s="12"/>
      <c r="K22" s="12"/>
      <c r="L22" s="12"/>
      <c r="M22" s="12"/>
      <c r="N22" s="12"/>
      <c r="O22" s="12"/>
      <c r="P22" s="12"/>
      <c r="Q22" s="12"/>
      <c r="R22" s="12" t="n">
        <f aca="false">SUM(Tabel1[[#This Row],[36]:[48]])</f>
        <v>0</v>
      </c>
      <c r="S22" s="15" t="n">
        <f aca="false">Tabel1[[#This Row],[Retail DKK]]/2.5</f>
        <v>1660</v>
      </c>
      <c r="T22" s="15" t="n">
        <v>4150</v>
      </c>
      <c r="U22" s="16" t="n">
        <f aca="false">Tabel1[[#This Row],[Wholesale DKK]]*Tabel1[[#This Row],[Amount]]</f>
        <v>0</v>
      </c>
      <c r="V22" s="17" t="n">
        <f aca="false">Tabel1[[#This Row],[Retail EUR]]/2.5</f>
        <v>220</v>
      </c>
      <c r="W22" s="17" t="n">
        <v>550</v>
      </c>
      <c r="X22" s="17" t="n">
        <f aca="false">Tabel1[[#This Row],[Wholesale EUR]]*Tabel1[[#This Row],[Amount]]</f>
        <v>0</v>
      </c>
    </row>
    <row r="23" customFormat="false" ht="25.95" hidden="false" customHeight="true" outlineLevel="0" collapsed="false">
      <c r="A23" s="11"/>
      <c r="B23" s="12" t="n">
        <v>18036</v>
      </c>
      <c r="C23" s="13" t="s">
        <v>45</v>
      </c>
      <c r="D23" s="14" t="s">
        <v>27</v>
      </c>
      <c r="E23" s="12"/>
      <c r="F23" s="12"/>
      <c r="G23" s="12"/>
      <c r="H23" s="12"/>
      <c r="I23" s="12"/>
      <c r="J23" s="12"/>
      <c r="K23" s="12"/>
      <c r="L23" s="12"/>
      <c r="M23" s="12"/>
      <c r="N23" s="12"/>
      <c r="O23" s="12"/>
      <c r="P23" s="12"/>
      <c r="Q23" s="12"/>
      <c r="R23" s="12" t="n">
        <f aca="false">SUM(Tabel1[[#This Row],[36]:[48]])</f>
        <v>0</v>
      </c>
      <c r="S23" s="15" t="n">
        <f aca="false">Tabel1[[#This Row],[Retail DKK]]/2.5</f>
        <v>1660</v>
      </c>
      <c r="T23" s="15" t="n">
        <v>4150</v>
      </c>
      <c r="U23" s="16" t="n">
        <f aca="false">Tabel1[[#This Row],[Wholesale DKK]]*Tabel1[[#This Row],[Amount]]</f>
        <v>0</v>
      </c>
      <c r="V23" s="17" t="n">
        <f aca="false">Tabel1[[#This Row],[Retail EUR]]/2.5</f>
        <v>220</v>
      </c>
      <c r="W23" s="17" t="n">
        <v>550</v>
      </c>
      <c r="X23" s="17" t="n">
        <f aca="false">Tabel1[[#This Row],[Wholesale EUR]]*Tabel1[[#This Row],[Amount]]</f>
        <v>0</v>
      </c>
    </row>
    <row r="24" customFormat="false" ht="25.95" hidden="false" customHeight="true" outlineLevel="0" collapsed="false">
      <c r="A24" s="11"/>
      <c r="B24" s="12" t="n">
        <v>18036</v>
      </c>
      <c r="C24" s="13" t="s">
        <v>45</v>
      </c>
      <c r="D24" s="14" t="s">
        <v>47</v>
      </c>
      <c r="E24" s="12"/>
      <c r="F24" s="12"/>
      <c r="G24" s="12"/>
      <c r="H24" s="12"/>
      <c r="I24" s="12"/>
      <c r="J24" s="12"/>
      <c r="K24" s="12"/>
      <c r="L24" s="12"/>
      <c r="M24" s="12"/>
      <c r="N24" s="12"/>
      <c r="O24" s="12"/>
      <c r="P24" s="12"/>
      <c r="Q24" s="12"/>
      <c r="R24" s="12" t="n">
        <f aca="false">SUM(Tabel1[[#This Row],[36]:[48]])</f>
        <v>0</v>
      </c>
      <c r="S24" s="15" t="n">
        <f aca="false">Tabel1[[#This Row],[Retail DKK]]/2.5</f>
        <v>1840</v>
      </c>
      <c r="T24" s="15" t="n">
        <v>4600</v>
      </c>
      <c r="U24" s="16" t="n">
        <f aca="false">Tabel1[[#This Row],[Wholesale DKK]]*Tabel1[[#This Row],[Amount]]</f>
        <v>0</v>
      </c>
      <c r="V24" s="17" t="n">
        <f aca="false">Tabel1[[#This Row],[Retail EUR]]/2.5</f>
        <v>246</v>
      </c>
      <c r="W24" s="17" t="n">
        <v>615</v>
      </c>
      <c r="X24" s="17" t="n">
        <f aca="false">Tabel1[[#This Row],[Wholesale EUR]]*Tabel1[[#This Row],[Amount]]</f>
        <v>0</v>
      </c>
    </row>
    <row r="25" customFormat="false" ht="25.95" hidden="false" customHeight="true" outlineLevel="0" collapsed="false">
      <c r="A25" s="11"/>
      <c r="B25" s="12" t="n">
        <v>18036</v>
      </c>
      <c r="C25" s="13" t="s">
        <v>45</v>
      </c>
      <c r="D25" s="14" t="s">
        <v>48</v>
      </c>
      <c r="E25" s="12"/>
      <c r="F25" s="12"/>
      <c r="G25" s="12"/>
      <c r="H25" s="12"/>
      <c r="I25" s="12"/>
      <c r="J25" s="12"/>
      <c r="K25" s="12" t="n">
        <v>1</v>
      </c>
      <c r="L25" s="12" t="n">
        <v>1</v>
      </c>
      <c r="M25" s="12" t="n">
        <v>1</v>
      </c>
      <c r="N25" s="12" t="n">
        <v>1</v>
      </c>
      <c r="O25" s="12" t="n">
        <v>1</v>
      </c>
      <c r="P25" s="12"/>
      <c r="Q25" s="12"/>
      <c r="R25" s="12" t="n">
        <f aca="false">SUM(Tabel1[[#This Row],[36]:[48]])</f>
        <v>5</v>
      </c>
      <c r="S25" s="15" t="n">
        <f aca="false">Tabel1[[#This Row],[Retail DKK]]/2.5</f>
        <v>1840</v>
      </c>
      <c r="T25" s="15" t="n">
        <v>4600</v>
      </c>
      <c r="U25" s="16" t="n">
        <f aca="false">Tabel1[[#This Row],[Wholesale DKK]]*Tabel1[[#This Row],[Amount]]</f>
        <v>9200</v>
      </c>
      <c r="V25" s="17" t="n">
        <f aca="false">Tabel1[[#This Row],[Retail EUR]]/2.5</f>
        <v>246</v>
      </c>
      <c r="W25" s="17" t="n">
        <v>615</v>
      </c>
      <c r="X25" s="17" t="n">
        <f aca="false">Tabel1[[#This Row],[Wholesale EUR]]*Tabel1[[#This Row],[Amount]]</f>
        <v>1230</v>
      </c>
    </row>
    <row r="26" customFormat="false" ht="25.95" hidden="false" customHeight="true" outlineLevel="0" collapsed="false">
      <c r="A26" s="11"/>
      <c r="B26" s="12" t="n">
        <v>18036</v>
      </c>
      <c r="C26" s="18" t="s">
        <v>45</v>
      </c>
      <c r="D26" s="18" t="s">
        <v>49</v>
      </c>
      <c r="E26" s="12"/>
      <c r="F26" s="12"/>
      <c r="G26" s="12"/>
      <c r="H26" s="12"/>
      <c r="I26" s="12"/>
      <c r="J26" s="12"/>
      <c r="K26" s="12"/>
      <c r="L26" s="12"/>
      <c r="M26" s="12"/>
      <c r="N26" s="12"/>
      <c r="O26" s="12"/>
      <c r="P26" s="12"/>
      <c r="Q26" s="12"/>
      <c r="R26" s="12" t="n">
        <f aca="false">SUM(Tabel1[[#This Row],[36]:[48]])</f>
        <v>0</v>
      </c>
      <c r="S26" s="15" t="n">
        <f aca="false">Tabel1[[#This Row],[Retail DKK]]/2.5</f>
        <v>1660</v>
      </c>
      <c r="T26" s="15" t="n">
        <v>4150</v>
      </c>
      <c r="U26" s="16" t="n">
        <f aca="false">Tabel1[[#This Row],[Wholesale DKK]]*Tabel1[[#This Row],[Amount]]</f>
        <v>0</v>
      </c>
      <c r="V26" s="17" t="n">
        <f aca="false">Tabel1[[#This Row],[Retail EUR]]/2.5</f>
        <v>220</v>
      </c>
      <c r="W26" s="17" t="n">
        <v>550</v>
      </c>
      <c r="X26" s="17" t="n">
        <f aca="false">Tabel1[[#This Row],[Wholesale EUR]]*Tabel1[[#This Row],[Amount]]</f>
        <v>0</v>
      </c>
    </row>
    <row r="27" customFormat="false" ht="25.95" hidden="false" customHeight="true" outlineLevel="0" collapsed="false">
      <c r="A27" s="11"/>
      <c r="B27" s="12" t="n">
        <v>18036</v>
      </c>
      <c r="C27" s="13" t="s">
        <v>45</v>
      </c>
      <c r="D27" s="18" t="s">
        <v>29</v>
      </c>
      <c r="E27" s="12"/>
      <c r="F27" s="12"/>
      <c r="G27" s="12"/>
      <c r="H27" s="12"/>
      <c r="I27" s="12"/>
      <c r="J27" s="12"/>
      <c r="K27" s="12"/>
      <c r="L27" s="12"/>
      <c r="M27" s="12"/>
      <c r="N27" s="12"/>
      <c r="O27" s="12"/>
      <c r="P27" s="12"/>
      <c r="Q27" s="12"/>
      <c r="R27" s="12" t="n">
        <f aca="false">SUM(Tabel1[[#This Row],[36]:[48]])</f>
        <v>0</v>
      </c>
      <c r="S27" s="15" t="n">
        <f aca="false">Tabel1[[#This Row],[Retail DKK]]/2.5</f>
        <v>1660</v>
      </c>
      <c r="T27" s="15" t="n">
        <v>4150</v>
      </c>
      <c r="U27" s="16" t="n">
        <f aca="false">Tabel1[[#This Row],[Wholesale DKK]]*Tabel1[[#This Row],[Amount]]</f>
        <v>0</v>
      </c>
      <c r="V27" s="17" t="n">
        <f aca="false">Tabel1[[#This Row],[Retail EUR]]/2.5</f>
        <v>220</v>
      </c>
      <c r="W27" s="17" t="n">
        <v>550</v>
      </c>
      <c r="X27" s="17" t="n">
        <f aca="false">Tabel1[[#This Row],[Wholesale EUR]]*Tabel1[[#This Row],[Amount]]</f>
        <v>0</v>
      </c>
    </row>
    <row r="28" customFormat="false" ht="25.95" hidden="false" customHeight="true" outlineLevel="0" collapsed="false">
      <c r="A28" s="11"/>
      <c r="B28" s="12"/>
      <c r="C28" s="13" t="s">
        <v>50</v>
      </c>
      <c r="D28" s="18" t="s">
        <v>51</v>
      </c>
      <c r="E28" s="12"/>
      <c r="F28" s="12"/>
      <c r="G28" s="12"/>
      <c r="H28" s="12"/>
      <c r="I28" s="12"/>
      <c r="J28" s="12"/>
      <c r="K28" s="12"/>
      <c r="L28" s="12"/>
      <c r="M28" s="12"/>
      <c r="N28" s="12"/>
      <c r="O28" s="12"/>
      <c r="P28" s="12"/>
      <c r="Q28" s="12"/>
      <c r="R28" s="12" t="n">
        <f aca="false">SUM(Tabel1[[#This Row],[36]:[48]])</f>
        <v>0</v>
      </c>
      <c r="S28" s="15" t="n">
        <f aca="false">Tabel1[[#This Row],[Retail DKK]]/2.5</f>
        <v>2140</v>
      </c>
      <c r="T28" s="15" t="n">
        <v>5350</v>
      </c>
      <c r="U28" s="16" t="n">
        <f aca="false">Tabel1[[#This Row],[Wholesale DKK]]*Tabel1[[#This Row],[Amount]]</f>
        <v>0</v>
      </c>
      <c r="V28" s="17" t="n">
        <f aca="false">Tabel1[[#This Row],[Retail EUR]]/2.5</f>
        <v>288</v>
      </c>
      <c r="W28" s="17" t="n">
        <v>720</v>
      </c>
      <c r="X28" s="17" t="n">
        <f aca="false">Tabel1[[#This Row],[Wholesale EUR]]*Tabel1[[#This Row],[Amount]]</f>
        <v>0</v>
      </c>
    </row>
    <row r="29" customFormat="false" ht="25.95" hidden="false" customHeight="true" outlineLevel="0" collapsed="false">
      <c r="A29" s="11"/>
      <c r="B29" s="12"/>
      <c r="C29" s="13" t="s">
        <v>50</v>
      </c>
      <c r="D29" s="18" t="s">
        <v>52</v>
      </c>
      <c r="E29" s="12"/>
      <c r="F29" s="12"/>
      <c r="G29" s="12"/>
      <c r="H29" s="12"/>
      <c r="I29" s="12"/>
      <c r="J29" s="12"/>
      <c r="K29" s="12"/>
      <c r="L29" s="12"/>
      <c r="M29" s="12"/>
      <c r="N29" s="12"/>
      <c r="O29" s="12"/>
      <c r="P29" s="12"/>
      <c r="Q29" s="12"/>
      <c r="R29" s="12" t="n">
        <f aca="false">SUM(Tabel1[[#This Row],[36]:[48]])</f>
        <v>0</v>
      </c>
      <c r="S29" s="15" t="n">
        <f aca="false">Tabel1[[#This Row],[Retail DKK]]/2.5</f>
        <v>2140</v>
      </c>
      <c r="T29" s="15" t="n">
        <v>5350</v>
      </c>
      <c r="U29" s="16" t="n">
        <f aca="false">Tabel1[[#This Row],[Wholesale DKK]]*Tabel1[[#This Row],[Amount]]</f>
        <v>0</v>
      </c>
      <c r="V29" s="17" t="n">
        <f aca="false">Tabel1[[#This Row],[Retail EUR]]/2.5</f>
        <v>288</v>
      </c>
      <c r="W29" s="17" t="n">
        <v>720</v>
      </c>
      <c r="X29" s="17" t="n">
        <f aca="false">Tabel1[[#This Row],[Wholesale EUR]]*Tabel1[[#This Row],[Amount]]</f>
        <v>0</v>
      </c>
    </row>
    <row r="30" customFormat="false" ht="25.95" hidden="false" customHeight="true" outlineLevel="0" collapsed="false">
      <c r="A30" s="11"/>
      <c r="B30" s="12"/>
      <c r="C30" s="13" t="s">
        <v>50</v>
      </c>
      <c r="D30" s="18" t="s">
        <v>53</v>
      </c>
      <c r="E30" s="12"/>
      <c r="F30" s="12"/>
      <c r="G30" s="12"/>
      <c r="H30" s="12"/>
      <c r="I30" s="12"/>
      <c r="J30" s="12"/>
      <c r="K30" s="12" t="n">
        <v>1</v>
      </c>
      <c r="L30" s="12" t="n">
        <v>1</v>
      </c>
      <c r="M30" s="12" t="n">
        <v>1</v>
      </c>
      <c r="N30" s="12" t="n">
        <v>1</v>
      </c>
      <c r="O30" s="12" t="n">
        <v>1</v>
      </c>
      <c r="P30" s="12"/>
      <c r="Q30" s="12"/>
      <c r="R30" s="12" t="n">
        <f aca="false">SUM(Tabel1[[#This Row],[36]:[48]])</f>
        <v>5</v>
      </c>
      <c r="S30" s="15" t="n">
        <f aca="false">Tabel1[[#This Row],[Retail DKK]]/2.5</f>
        <v>2140</v>
      </c>
      <c r="T30" s="15" t="n">
        <v>5350</v>
      </c>
      <c r="U30" s="16" t="n">
        <f aca="false">Tabel1[[#This Row],[Wholesale DKK]]*Tabel1[[#This Row],[Amount]]</f>
        <v>10700</v>
      </c>
      <c r="V30" s="17" t="n">
        <f aca="false">Tabel1[[#This Row],[Retail EUR]]/2.5</f>
        <v>288</v>
      </c>
      <c r="W30" s="17" t="n">
        <v>720</v>
      </c>
      <c r="X30" s="17" t="n">
        <f aca="false">Tabel1[[#This Row],[Wholesale EUR]]*Tabel1[[#This Row],[Amount]]</f>
        <v>1440</v>
      </c>
    </row>
    <row r="31" customFormat="false" ht="25.95" hidden="false" customHeight="true" outlineLevel="0" collapsed="false">
      <c r="A31" s="11"/>
      <c r="B31" s="12"/>
      <c r="C31" s="13" t="s">
        <v>50</v>
      </c>
      <c r="D31" s="18" t="s">
        <v>54</v>
      </c>
      <c r="E31" s="12"/>
      <c r="F31" s="12"/>
      <c r="G31" s="12"/>
      <c r="H31" s="12"/>
      <c r="I31" s="12"/>
      <c r="J31" s="12"/>
      <c r="K31" s="12" t="n">
        <v>1</v>
      </c>
      <c r="L31" s="12" t="n">
        <v>1</v>
      </c>
      <c r="M31" s="12" t="n">
        <v>1</v>
      </c>
      <c r="N31" s="12" t="n">
        <v>1</v>
      </c>
      <c r="O31" s="12" t="n">
        <v>1</v>
      </c>
      <c r="P31" s="12"/>
      <c r="Q31" s="12"/>
      <c r="R31" s="12" t="n">
        <f aca="false">SUM(Tabel1[[#This Row],[36]:[48]])</f>
        <v>5</v>
      </c>
      <c r="S31" s="15" t="n">
        <f aca="false">Tabel1[[#This Row],[Retail DKK]]/2.5</f>
        <v>2140</v>
      </c>
      <c r="T31" s="15" t="n">
        <v>5350</v>
      </c>
      <c r="U31" s="16" t="n">
        <f aca="false">Tabel1[[#This Row],[Wholesale DKK]]*Tabel1[[#This Row],[Amount]]</f>
        <v>10700</v>
      </c>
      <c r="V31" s="17" t="n">
        <f aca="false">Tabel1[[#This Row],[Retail EUR]]/2.5</f>
        <v>288</v>
      </c>
      <c r="W31" s="17" t="n">
        <v>720</v>
      </c>
      <c r="X31" s="17" t="n">
        <f aca="false">Tabel1[[#This Row],[Wholesale EUR]]*Tabel1[[#This Row],[Amount]]</f>
        <v>1440</v>
      </c>
    </row>
    <row r="32" customFormat="false" ht="25.95" hidden="false" customHeight="true" outlineLevel="0" collapsed="false">
      <c r="A32" s="11"/>
      <c r="B32" s="12" t="n">
        <v>17343</v>
      </c>
      <c r="C32" s="18" t="s">
        <v>55</v>
      </c>
      <c r="D32" s="18" t="s">
        <v>32</v>
      </c>
      <c r="E32" s="12"/>
      <c r="F32" s="12"/>
      <c r="G32" s="12"/>
      <c r="H32" s="12"/>
      <c r="I32" s="12"/>
      <c r="J32" s="12"/>
      <c r="K32" s="12"/>
      <c r="L32" s="12"/>
      <c r="M32" s="12"/>
      <c r="N32" s="12"/>
      <c r="O32" s="12"/>
      <c r="P32" s="12"/>
      <c r="Q32" s="12"/>
      <c r="R32" s="12" t="n">
        <f aca="false">SUM(Tabel1[[#This Row],[36]:[48]])</f>
        <v>0</v>
      </c>
      <c r="S32" s="15" t="n">
        <f aca="false">Tabel1[[#This Row],[Retail DKK]]/2.5</f>
        <v>1480</v>
      </c>
      <c r="T32" s="15" t="n">
        <v>3700</v>
      </c>
      <c r="U32" s="16" t="n">
        <f aca="false">Tabel1[[#This Row],[Wholesale DKK]]*Tabel1[[#This Row],[Amount]]</f>
        <v>0</v>
      </c>
      <c r="V32" s="17" t="n">
        <f aca="false">Tabel1[[#This Row],[Retail EUR]]/2.5</f>
        <v>198</v>
      </c>
      <c r="W32" s="17" t="n">
        <v>495</v>
      </c>
      <c r="X32" s="17" t="n">
        <f aca="false">Tabel1[[#This Row],[Wholesale EUR]]*Tabel1[[#This Row],[Amount]]</f>
        <v>0</v>
      </c>
    </row>
    <row r="33" customFormat="false" ht="25.95" hidden="false" customHeight="true" outlineLevel="0" collapsed="false">
      <c r="A33" s="11"/>
      <c r="B33" s="12" t="n">
        <v>17343</v>
      </c>
      <c r="C33" s="18" t="s">
        <v>55</v>
      </c>
      <c r="D33" s="18" t="s">
        <v>56</v>
      </c>
      <c r="E33" s="12"/>
      <c r="F33" s="12"/>
      <c r="G33" s="12"/>
      <c r="H33" s="12"/>
      <c r="I33" s="12"/>
      <c r="J33" s="12"/>
      <c r="K33" s="12"/>
      <c r="L33" s="12"/>
      <c r="M33" s="12"/>
      <c r="N33" s="12"/>
      <c r="O33" s="12"/>
      <c r="P33" s="12"/>
      <c r="Q33" s="12"/>
      <c r="R33" s="12" t="n">
        <f aca="false">SUM(Tabel1[[#This Row],[36]:[48]])</f>
        <v>0</v>
      </c>
      <c r="S33" s="15" t="n">
        <f aca="false">Tabel1[[#This Row],[Retail DKK]]/2.5</f>
        <v>1480</v>
      </c>
      <c r="T33" s="15" t="n">
        <v>3700</v>
      </c>
      <c r="U33" s="16" t="n">
        <f aca="false">Tabel1[[#This Row],[Wholesale DKK]]*Tabel1[[#This Row],[Amount]]</f>
        <v>0</v>
      </c>
      <c r="V33" s="17" t="n">
        <f aca="false">Tabel1[[#This Row],[Retail EUR]]/2.5</f>
        <v>198</v>
      </c>
      <c r="W33" s="17" t="n">
        <v>495</v>
      </c>
      <c r="X33" s="17" t="n">
        <f aca="false">Tabel1[[#This Row],[Wholesale EUR]]*Tabel1[[#This Row],[Amount]]</f>
        <v>0</v>
      </c>
    </row>
    <row r="34" customFormat="false" ht="25.95" hidden="false" customHeight="true" outlineLevel="0" collapsed="false">
      <c r="A34" s="11"/>
      <c r="B34" s="12" t="n">
        <v>17343</v>
      </c>
      <c r="C34" s="18" t="s">
        <v>55</v>
      </c>
      <c r="D34" s="18" t="s">
        <v>57</v>
      </c>
      <c r="E34" s="12"/>
      <c r="F34" s="12"/>
      <c r="G34" s="12"/>
      <c r="H34" s="12"/>
      <c r="I34" s="12"/>
      <c r="J34" s="12"/>
      <c r="K34" s="12"/>
      <c r="L34" s="12"/>
      <c r="M34" s="12"/>
      <c r="N34" s="12"/>
      <c r="O34" s="12"/>
      <c r="P34" s="12"/>
      <c r="Q34" s="12"/>
      <c r="R34" s="12" t="n">
        <f aca="false">SUM(Tabel1[[#This Row],[36]:[48]])</f>
        <v>0</v>
      </c>
      <c r="S34" s="15" t="n">
        <f aca="false">Tabel1[[#This Row],[Retail DKK]]/2.5</f>
        <v>1480</v>
      </c>
      <c r="T34" s="15" t="n">
        <v>3700</v>
      </c>
      <c r="U34" s="16" t="n">
        <f aca="false">Tabel1[[#This Row],[Wholesale DKK]]*Tabel1[[#This Row],[Amount]]</f>
        <v>0</v>
      </c>
      <c r="V34" s="17" t="n">
        <f aca="false">Tabel1[[#This Row],[Retail EUR]]/2.5</f>
        <v>198</v>
      </c>
      <c r="W34" s="17" t="n">
        <v>495</v>
      </c>
      <c r="X34" s="17" t="n">
        <f aca="false">Tabel1[[#This Row],[Wholesale EUR]]*Tabel1[[#This Row],[Amount]]</f>
        <v>0</v>
      </c>
    </row>
    <row r="35" customFormat="false" ht="25.95" hidden="false" customHeight="true" outlineLevel="0" collapsed="false">
      <c r="A35" s="11"/>
      <c r="B35" s="12" t="n">
        <v>18358</v>
      </c>
      <c r="C35" s="18" t="s">
        <v>58</v>
      </c>
      <c r="D35" s="18" t="s">
        <v>59</v>
      </c>
      <c r="E35" s="12"/>
      <c r="F35" s="12"/>
      <c r="G35" s="12"/>
      <c r="H35" s="12"/>
      <c r="I35" s="12"/>
      <c r="J35" s="12"/>
      <c r="K35" s="12"/>
      <c r="L35" s="12"/>
      <c r="M35" s="12"/>
      <c r="N35" s="12"/>
      <c r="O35" s="12"/>
      <c r="P35" s="12"/>
      <c r="Q35" s="12"/>
      <c r="R35" s="12" t="n">
        <f aca="false">SUM(Tabel1[[#This Row],[36]:[48]])</f>
        <v>0</v>
      </c>
      <c r="S35" s="15" t="n">
        <f aca="false">Tabel1[[#This Row],[Retail DKK]]/2.5</f>
        <v>1800</v>
      </c>
      <c r="T35" s="15" t="n">
        <v>4500</v>
      </c>
      <c r="U35" s="16" t="n">
        <f aca="false">Tabel1[[#This Row],[Wholesale DKK]]*Tabel1[[#This Row],[Amount]]</f>
        <v>0</v>
      </c>
      <c r="V35" s="17" t="n">
        <f aca="false">Tabel1[[#This Row],[Retail EUR]]/2.5</f>
        <v>242</v>
      </c>
      <c r="W35" s="17" t="n">
        <v>605</v>
      </c>
      <c r="X35" s="17" t="n">
        <f aca="false">Tabel1[[#This Row],[Wholesale EUR]]*Tabel1[[#This Row],[Amount]]</f>
        <v>0</v>
      </c>
    </row>
    <row r="36" customFormat="false" ht="25.95" hidden="false" customHeight="true" outlineLevel="0" collapsed="false">
      <c r="A36" s="11"/>
      <c r="B36" s="12" t="n">
        <v>18361</v>
      </c>
      <c r="C36" s="18" t="s">
        <v>60</v>
      </c>
      <c r="D36" s="18" t="s">
        <v>27</v>
      </c>
      <c r="E36" s="12"/>
      <c r="F36" s="12"/>
      <c r="G36" s="12"/>
      <c r="H36" s="12"/>
      <c r="I36" s="12"/>
      <c r="J36" s="12"/>
      <c r="K36" s="12"/>
      <c r="L36" s="12"/>
      <c r="M36" s="12"/>
      <c r="N36" s="12"/>
      <c r="O36" s="12"/>
      <c r="P36" s="12"/>
      <c r="Q36" s="12"/>
      <c r="R36" s="12" t="n">
        <f aca="false">SUM(Tabel1[[#This Row],[36]:[48]])</f>
        <v>0</v>
      </c>
      <c r="S36" s="15" t="n">
        <f aca="false">Tabel1[[#This Row],[Retail DKK]]/2.5</f>
        <v>1720</v>
      </c>
      <c r="T36" s="15" t="n">
        <v>4300</v>
      </c>
      <c r="U36" s="16" t="n">
        <f aca="false">Tabel1[[#This Row],[Wholesale DKK]]*Tabel1[[#This Row],[Amount]]</f>
        <v>0</v>
      </c>
      <c r="V36" s="17" t="n">
        <f aca="false">Tabel1[[#This Row],[Retail EUR]]/2.5</f>
        <v>228</v>
      </c>
      <c r="W36" s="17" t="n">
        <v>570</v>
      </c>
      <c r="X36" s="17" t="n">
        <f aca="false">Tabel1[[#This Row],[Wholesale EUR]]*Tabel1[[#This Row],[Amount]]</f>
        <v>0</v>
      </c>
    </row>
    <row r="37" customFormat="false" ht="25.95" hidden="false" customHeight="true" outlineLevel="0" collapsed="false">
      <c r="A37" s="11"/>
      <c r="B37" s="12" t="n">
        <v>18361</v>
      </c>
      <c r="C37" s="18" t="s">
        <v>60</v>
      </c>
      <c r="D37" s="18" t="s">
        <v>48</v>
      </c>
      <c r="E37" s="12"/>
      <c r="F37" s="12"/>
      <c r="G37" s="12"/>
      <c r="H37" s="12"/>
      <c r="I37" s="12"/>
      <c r="J37" s="12"/>
      <c r="K37" s="12"/>
      <c r="L37" s="12"/>
      <c r="M37" s="12"/>
      <c r="N37" s="12"/>
      <c r="O37" s="12"/>
      <c r="P37" s="12"/>
      <c r="Q37" s="12"/>
      <c r="R37" s="12" t="n">
        <f aca="false">SUM(Tabel1[[#This Row],[36]:[48]])</f>
        <v>0</v>
      </c>
      <c r="S37" s="15" t="n">
        <f aca="false">Tabel1[[#This Row],[Retail DKK]]/2.5</f>
        <v>1720</v>
      </c>
      <c r="T37" s="15" t="n">
        <v>4300</v>
      </c>
      <c r="U37" s="16" t="n">
        <f aca="false">Tabel1[[#This Row],[Wholesale DKK]]*Tabel1[[#This Row],[Amount]]</f>
        <v>0</v>
      </c>
      <c r="V37" s="17" t="n">
        <f aca="false">Tabel1[[#This Row],[Retail EUR]]/2.5</f>
        <v>228</v>
      </c>
      <c r="W37" s="17" t="n">
        <v>570</v>
      </c>
      <c r="X37" s="17" t="n">
        <f aca="false">Tabel1[[#This Row],[Wholesale EUR]]*Tabel1[[#This Row],[Amount]]</f>
        <v>0</v>
      </c>
    </row>
    <row r="38" customFormat="false" ht="25.95" hidden="false" customHeight="true" outlineLevel="0" collapsed="false">
      <c r="A38" s="11"/>
      <c r="B38" s="12" t="n">
        <v>18361</v>
      </c>
      <c r="C38" s="18" t="s">
        <v>60</v>
      </c>
      <c r="D38" s="18" t="s">
        <v>41</v>
      </c>
      <c r="E38" s="12"/>
      <c r="F38" s="12"/>
      <c r="G38" s="12"/>
      <c r="H38" s="12"/>
      <c r="I38" s="12"/>
      <c r="J38" s="12"/>
      <c r="K38" s="12"/>
      <c r="L38" s="12"/>
      <c r="M38" s="12"/>
      <c r="N38" s="12"/>
      <c r="O38" s="12"/>
      <c r="P38" s="12"/>
      <c r="Q38" s="12"/>
      <c r="R38" s="12" t="n">
        <f aca="false">SUM(Tabel1[[#This Row],[36]:[48]])</f>
        <v>0</v>
      </c>
      <c r="S38" s="15" t="n">
        <f aca="false">Tabel1[[#This Row],[Retail DKK]]/2.5</f>
        <v>1720</v>
      </c>
      <c r="T38" s="15" t="n">
        <v>4300</v>
      </c>
      <c r="U38" s="16" t="n">
        <f aca="false">Tabel1[[#This Row],[Wholesale DKK]]*Tabel1[[#This Row],[Amount]]</f>
        <v>0</v>
      </c>
      <c r="V38" s="17" t="n">
        <f aca="false">Tabel1[[#This Row],[Retail EUR]]/2.5</f>
        <v>228</v>
      </c>
      <c r="W38" s="17" t="n">
        <v>570</v>
      </c>
      <c r="X38" s="17" t="n">
        <f aca="false">Tabel1[[#This Row],[Wholesale EUR]]*Tabel1[[#This Row],[Amount]]</f>
        <v>0</v>
      </c>
    </row>
    <row r="39" customFormat="false" ht="25.95" hidden="false" customHeight="true" outlineLevel="0" collapsed="false">
      <c r="A39" s="11"/>
      <c r="B39" s="12" t="n">
        <v>18361</v>
      </c>
      <c r="C39" s="18" t="s">
        <v>60</v>
      </c>
      <c r="D39" s="18" t="s">
        <v>61</v>
      </c>
      <c r="E39" s="12"/>
      <c r="F39" s="12"/>
      <c r="G39" s="12"/>
      <c r="H39" s="12"/>
      <c r="I39" s="12"/>
      <c r="J39" s="12"/>
      <c r="K39" s="12"/>
      <c r="L39" s="12"/>
      <c r="M39" s="12"/>
      <c r="N39" s="12"/>
      <c r="O39" s="12"/>
      <c r="P39" s="12"/>
      <c r="Q39" s="12"/>
      <c r="R39" s="12" t="n">
        <f aca="false">SUM(Tabel1[[#This Row],[36]:[48]])</f>
        <v>0</v>
      </c>
      <c r="S39" s="15" t="n">
        <f aca="false">Tabel1[[#This Row],[Retail DKK]]/2.5</f>
        <v>1720</v>
      </c>
      <c r="T39" s="15" t="n">
        <v>4300</v>
      </c>
      <c r="U39" s="16" t="n">
        <f aca="false">Tabel1[[#This Row],[Wholesale DKK]]*Tabel1[[#This Row],[Amount]]</f>
        <v>0</v>
      </c>
      <c r="V39" s="17" t="n">
        <f aca="false">Tabel1[[#This Row],[Retail EUR]]/2.5</f>
        <v>228</v>
      </c>
      <c r="W39" s="17" t="n">
        <v>570</v>
      </c>
      <c r="X39" s="17" t="n">
        <f aca="false">Tabel1[[#This Row],[Wholesale EUR]]*Tabel1[[#This Row],[Amount]]</f>
        <v>0</v>
      </c>
    </row>
    <row r="40" customFormat="false" ht="25.95" hidden="false" customHeight="true" outlineLevel="0" collapsed="false">
      <c r="A40" s="11"/>
      <c r="B40" s="12" t="n">
        <v>18359</v>
      </c>
      <c r="C40" s="18" t="s">
        <v>62</v>
      </c>
      <c r="D40" s="18" t="s">
        <v>27</v>
      </c>
      <c r="E40" s="12"/>
      <c r="F40" s="12"/>
      <c r="G40" s="12"/>
      <c r="H40" s="12"/>
      <c r="I40" s="12"/>
      <c r="J40" s="12"/>
      <c r="K40" s="12"/>
      <c r="L40" s="12"/>
      <c r="M40" s="12"/>
      <c r="N40" s="12"/>
      <c r="O40" s="12"/>
      <c r="P40" s="12"/>
      <c r="Q40" s="12"/>
      <c r="R40" s="12" t="n">
        <f aca="false">SUM(Tabel1[[#This Row],[36]:[48]])</f>
        <v>0</v>
      </c>
      <c r="S40" s="15" t="n">
        <f aca="false">Tabel1[[#This Row],[Retail DKK]]/2.5</f>
        <v>1560</v>
      </c>
      <c r="T40" s="15" t="n">
        <v>3900</v>
      </c>
      <c r="U40" s="16" t="n">
        <f aca="false">Tabel1[[#This Row],[Wholesale DKK]]*Tabel1[[#This Row],[Amount]]</f>
        <v>0</v>
      </c>
      <c r="V40" s="17" t="n">
        <f aca="false">Tabel1[[#This Row],[Retail EUR]]/2.5</f>
        <v>210</v>
      </c>
      <c r="W40" s="17" t="n">
        <v>525</v>
      </c>
      <c r="X40" s="17" t="n">
        <f aca="false">Tabel1[[#This Row],[Wholesale EUR]]*Tabel1[[#This Row],[Amount]]</f>
        <v>0</v>
      </c>
    </row>
    <row r="41" customFormat="false" ht="25.95" hidden="false" customHeight="true" outlineLevel="0" collapsed="false">
      <c r="A41" s="11"/>
      <c r="B41" s="12" t="n">
        <v>18359</v>
      </c>
      <c r="C41" s="18" t="s">
        <v>62</v>
      </c>
      <c r="D41" s="18" t="s">
        <v>63</v>
      </c>
      <c r="E41" s="12"/>
      <c r="F41" s="12"/>
      <c r="G41" s="12"/>
      <c r="H41" s="12"/>
      <c r="I41" s="12"/>
      <c r="J41" s="12"/>
      <c r="K41" s="12"/>
      <c r="L41" s="12"/>
      <c r="M41" s="12"/>
      <c r="N41" s="12"/>
      <c r="O41" s="12"/>
      <c r="P41" s="12"/>
      <c r="Q41" s="12"/>
      <c r="R41" s="12" t="n">
        <f aca="false">SUM(Tabel1[[#This Row],[36]:[48]])</f>
        <v>0</v>
      </c>
      <c r="S41" s="15" t="n">
        <f aca="false">Tabel1[[#This Row],[Retail DKK]]/2.5</f>
        <v>1560</v>
      </c>
      <c r="T41" s="15" t="n">
        <v>3900</v>
      </c>
      <c r="U41" s="16" t="n">
        <f aca="false">Tabel1[[#This Row],[Wholesale DKK]]*Tabel1[[#This Row],[Amount]]</f>
        <v>0</v>
      </c>
      <c r="V41" s="17" t="n">
        <f aca="false">Tabel1[[#This Row],[Retail EUR]]/2.5</f>
        <v>210</v>
      </c>
      <c r="W41" s="17" t="n">
        <v>525</v>
      </c>
      <c r="X41" s="17" t="n">
        <f aca="false">Tabel1[[#This Row],[Wholesale EUR]]*Tabel1[[#This Row],[Amount]]</f>
        <v>0</v>
      </c>
    </row>
    <row r="42" customFormat="false" ht="25.95" hidden="false" customHeight="true" outlineLevel="0" collapsed="false">
      <c r="A42" s="11"/>
      <c r="B42" s="12" t="n">
        <v>18359</v>
      </c>
      <c r="C42" s="18" t="s">
        <v>62</v>
      </c>
      <c r="D42" s="14" t="s">
        <v>64</v>
      </c>
      <c r="E42" s="12"/>
      <c r="F42" s="12"/>
      <c r="G42" s="12"/>
      <c r="H42" s="12"/>
      <c r="I42" s="12"/>
      <c r="J42" s="12"/>
      <c r="K42" s="12"/>
      <c r="L42" s="12"/>
      <c r="M42" s="12"/>
      <c r="N42" s="12"/>
      <c r="O42" s="12"/>
      <c r="P42" s="12"/>
      <c r="Q42" s="12"/>
      <c r="R42" s="12" t="n">
        <f aca="false">SUM(Tabel1[[#This Row],[36]:[48]])</f>
        <v>0</v>
      </c>
      <c r="S42" s="15" t="n">
        <f aca="false">Tabel1[[#This Row],[Retail DKK]]/2.5</f>
        <v>1560</v>
      </c>
      <c r="T42" s="15" t="n">
        <v>3900</v>
      </c>
      <c r="U42" s="16" t="n">
        <f aca="false">Tabel1[[#This Row],[Wholesale DKK]]*Tabel1[[#This Row],[Amount]]</f>
        <v>0</v>
      </c>
      <c r="V42" s="17" t="n">
        <f aca="false">Tabel1[[#This Row],[Retail EUR]]/2.5</f>
        <v>210</v>
      </c>
      <c r="W42" s="17" t="n">
        <v>525</v>
      </c>
      <c r="X42" s="17" t="n">
        <f aca="false">Tabel1[[#This Row],[Wholesale EUR]]*Tabel1[[#This Row],[Amount]]</f>
        <v>0</v>
      </c>
    </row>
    <row r="43" customFormat="false" ht="25.95" hidden="false" customHeight="true" outlineLevel="0" collapsed="false">
      <c r="A43" s="11"/>
      <c r="B43" s="12" t="n">
        <v>18357</v>
      </c>
      <c r="C43" s="18" t="s">
        <v>65</v>
      </c>
      <c r="D43" s="14" t="s">
        <v>66</v>
      </c>
      <c r="E43" s="12"/>
      <c r="F43" s="12"/>
      <c r="G43" s="12"/>
      <c r="H43" s="12"/>
      <c r="I43" s="12"/>
      <c r="J43" s="12"/>
      <c r="K43" s="12"/>
      <c r="L43" s="12"/>
      <c r="M43" s="12"/>
      <c r="N43" s="12"/>
      <c r="O43" s="12"/>
      <c r="P43" s="12"/>
      <c r="Q43" s="12"/>
      <c r="R43" s="12" t="n">
        <f aca="false">SUM(Tabel1[[#This Row],[36]:[48]])</f>
        <v>0</v>
      </c>
      <c r="S43" s="15" t="n">
        <f aca="false">Tabel1[[#This Row],[Retail DKK]]/2.5</f>
        <v>2600</v>
      </c>
      <c r="T43" s="15" t="n">
        <v>6500</v>
      </c>
      <c r="U43" s="16" t="n">
        <f aca="false">Tabel1[[#This Row],[Wholesale DKK]]*Tabel1[[#This Row],[Amount]]</f>
        <v>0</v>
      </c>
      <c r="V43" s="17" t="n">
        <f aca="false">Tabel1[[#This Row],[Retail EUR]]/2.5</f>
        <v>350</v>
      </c>
      <c r="W43" s="17" t="n">
        <v>875</v>
      </c>
      <c r="X43" s="17" t="n">
        <f aca="false">Tabel1[[#This Row],[Wholesale EUR]]*Tabel1[[#This Row],[Amount]]</f>
        <v>0</v>
      </c>
    </row>
    <row r="44" customFormat="false" ht="25.95" hidden="false" customHeight="true" outlineLevel="0" collapsed="false">
      <c r="A44" s="11"/>
      <c r="B44" s="12" t="n">
        <v>18357</v>
      </c>
      <c r="C44" s="18" t="s">
        <v>67</v>
      </c>
      <c r="D44" s="18" t="s">
        <v>68</v>
      </c>
      <c r="E44" s="12"/>
      <c r="F44" s="12"/>
      <c r="G44" s="12"/>
      <c r="H44" s="12"/>
      <c r="I44" s="12"/>
      <c r="J44" s="12"/>
      <c r="K44" s="12"/>
      <c r="L44" s="12"/>
      <c r="M44" s="12"/>
      <c r="N44" s="12"/>
      <c r="O44" s="12"/>
      <c r="P44" s="12"/>
      <c r="Q44" s="12"/>
      <c r="R44" s="12" t="n">
        <f aca="false">SUM(Tabel1[[#This Row],[36]:[48]])</f>
        <v>0</v>
      </c>
      <c r="S44" s="15" t="n">
        <f aca="false">Tabel1[[#This Row],[Retail DKK]]/2.5</f>
        <v>1740</v>
      </c>
      <c r="T44" s="15" t="n">
        <v>4350</v>
      </c>
      <c r="U44" s="16" t="n">
        <f aca="false">Tabel1[[#This Row],[Wholesale DKK]]*Tabel1[[#This Row],[Amount]]</f>
        <v>0</v>
      </c>
      <c r="V44" s="17" t="n">
        <f aca="false">Tabel1[[#This Row],[Retail EUR]]/2.5</f>
        <v>234</v>
      </c>
      <c r="W44" s="17" t="n">
        <v>585</v>
      </c>
      <c r="X44" s="17" t="n">
        <f aca="false">Tabel1[[#This Row],[Wholesale EUR]]*Tabel1[[#This Row],[Amount]]</f>
        <v>0</v>
      </c>
    </row>
    <row r="45" customFormat="false" ht="25.95" hidden="false" customHeight="true" outlineLevel="0" collapsed="false">
      <c r="A45" s="11"/>
      <c r="B45" s="12" t="n">
        <v>18357</v>
      </c>
      <c r="C45" s="18" t="s">
        <v>67</v>
      </c>
      <c r="D45" s="18" t="s">
        <v>27</v>
      </c>
      <c r="E45" s="12"/>
      <c r="F45" s="12"/>
      <c r="G45" s="12"/>
      <c r="H45" s="12"/>
      <c r="I45" s="12"/>
      <c r="J45" s="12"/>
      <c r="K45" s="12"/>
      <c r="L45" s="12"/>
      <c r="M45" s="12"/>
      <c r="N45" s="12"/>
      <c r="O45" s="12"/>
      <c r="P45" s="12"/>
      <c r="Q45" s="12"/>
      <c r="R45" s="12" t="n">
        <f aca="false">SUM(Tabel1[[#This Row],[36]:[48]])</f>
        <v>0</v>
      </c>
      <c r="S45" s="15" t="n">
        <f aca="false">Tabel1[[#This Row],[Retail DKK]]/2.5</f>
        <v>1740</v>
      </c>
      <c r="T45" s="15" t="n">
        <v>4350</v>
      </c>
      <c r="U45" s="16" t="n">
        <f aca="false">Tabel1[[#This Row],[Wholesale DKK]]*Tabel1[[#This Row],[Amount]]</f>
        <v>0</v>
      </c>
      <c r="V45" s="17" t="n">
        <f aca="false">Tabel1[[#This Row],[Retail EUR]]/2.5</f>
        <v>234</v>
      </c>
      <c r="W45" s="17" t="n">
        <v>585</v>
      </c>
      <c r="X45" s="17" t="n">
        <f aca="false">Tabel1[[#This Row],[Wholesale EUR]]*Tabel1[[#This Row],[Amount]]</f>
        <v>0</v>
      </c>
    </row>
    <row r="46" customFormat="false" ht="25.95" hidden="false" customHeight="true" outlineLevel="0" collapsed="false">
      <c r="A46" s="11"/>
      <c r="B46" s="12" t="n">
        <v>17506</v>
      </c>
      <c r="C46" s="13" t="s">
        <v>69</v>
      </c>
      <c r="D46" s="14" t="s">
        <v>46</v>
      </c>
      <c r="E46" s="12"/>
      <c r="F46" s="12"/>
      <c r="G46" s="12"/>
      <c r="H46" s="12"/>
      <c r="I46" s="12"/>
      <c r="J46" s="12"/>
      <c r="K46" s="12"/>
      <c r="L46" s="12"/>
      <c r="M46" s="12"/>
      <c r="N46" s="12"/>
      <c r="O46" s="12"/>
      <c r="P46" s="12"/>
      <c r="Q46" s="12"/>
      <c r="R46" s="12" t="n">
        <f aca="false">SUM(Tabel1[[#This Row],[36]:[48]])</f>
        <v>0</v>
      </c>
      <c r="S46" s="15" t="n">
        <f aca="false">Tabel1[[#This Row],[Retail DKK]]/2.5</f>
        <v>1640</v>
      </c>
      <c r="T46" s="15" t="n">
        <v>4100</v>
      </c>
      <c r="U46" s="16" t="n">
        <f aca="false">Tabel1[[#This Row],[Wholesale DKK]]*Tabel1[[#This Row],[Amount]]</f>
        <v>0</v>
      </c>
      <c r="V46" s="17" t="n">
        <f aca="false">Tabel1[[#This Row],[Retail EUR]]/2.5</f>
        <v>220</v>
      </c>
      <c r="W46" s="17" t="n">
        <v>550</v>
      </c>
      <c r="X46" s="17" t="n">
        <f aca="false">Tabel1[[#This Row],[Wholesale EUR]]*Tabel1[[#This Row],[Amount]]</f>
        <v>0</v>
      </c>
    </row>
    <row r="47" customFormat="false" ht="25.95" hidden="false" customHeight="true" outlineLevel="0" collapsed="false">
      <c r="A47" s="11"/>
      <c r="B47" s="12" t="n">
        <v>17506</v>
      </c>
      <c r="C47" s="18" t="s">
        <v>69</v>
      </c>
      <c r="D47" s="18" t="s">
        <v>27</v>
      </c>
      <c r="E47" s="12"/>
      <c r="F47" s="12"/>
      <c r="G47" s="12"/>
      <c r="H47" s="12"/>
      <c r="I47" s="12"/>
      <c r="J47" s="12"/>
      <c r="K47" s="12"/>
      <c r="L47" s="12"/>
      <c r="M47" s="12"/>
      <c r="N47" s="12"/>
      <c r="O47" s="12"/>
      <c r="P47" s="12"/>
      <c r="Q47" s="12"/>
      <c r="R47" s="12" t="n">
        <f aca="false">SUM(Tabel1[[#This Row],[36]:[48]])</f>
        <v>0</v>
      </c>
      <c r="S47" s="15" t="n">
        <f aca="false">Tabel1[[#This Row],[Retail DKK]]/2.5</f>
        <v>1640</v>
      </c>
      <c r="T47" s="15" t="n">
        <v>4100</v>
      </c>
      <c r="U47" s="16" t="n">
        <f aca="false">Tabel1[[#This Row],[Wholesale DKK]]*Tabel1[[#This Row],[Amount]]</f>
        <v>0</v>
      </c>
      <c r="V47" s="17" t="n">
        <f aca="false">Tabel1[[#This Row],[Retail EUR]]/2.5</f>
        <v>220</v>
      </c>
      <c r="W47" s="17" t="n">
        <v>550</v>
      </c>
      <c r="X47" s="17" t="n">
        <f aca="false">Tabel1[[#This Row],[Wholesale EUR]]*Tabel1[[#This Row],[Amount]]</f>
        <v>0</v>
      </c>
    </row>
    <row r="48" customFormat="false" ht="25.95" hidden="false" customHeight="true" outlineLevel="0" collapsed="false">
      <c r="A48" s="11"/>
      <c r="B48" s="12" t="n">
        <v>17506</v>
      </c>
      <c r="C48" s="18" t="s">
        <v>69</v>
      </c>
      <c r="D48" s="18" t="s">
        <v>49</v>
      </c>
      <c r="E48" s="12"/>
      <c r="F48" s="12"/>
      <c r="G48" s="12"/>
      <c r="H48" s="12"/>
      <c r="I48" s="12"/>
      <c r="J48" s="12"/>
      <c r="K48" s="12"/>
      <c r="L48" s="12"/>
      <c r="M48" s="12"/>
      <c r="N48" s="12"/>
      <c r="O48" s="12"/>
      <c r="P48" s="12"/>
      <c r="Q48" s="12"/>
      <c r="R48" s="12" t="n">
        <f aca="false">SUM(Tabel1[[#This Row],[36]:[48]])</f>
        <v>0</v>
      </c>
      <c r="S48" s="15" t="n">
        <f aca="false">Tabel1[[#This Row],[Retail DKK]]/2.5</f>
        <v>1640</v>
      </c>
      <c r="T48" s="15" t="n">
        <v>4100</v>
      </c>
      <c r="U48" s="16" t="n">
        <f aca="false">Tabel1[[#This Row],[Wholesale DKK]]*Tabel1[[#This Row],[Amount]]</f>
        <v>0</v>
      </c>
      <c r="V48" s="17" t="n">
        <f aca="false">Tabel1[[#This Row],[Retail EUR]]/2.5</f>
        <v>220</v>
      </c>
      <c r="W48" s="17" t="n">
        <v>550</v>
      </c>
      <c r="X48" s="17" t="n">
        <f aca="false">Tabel1[[#This Row],[Wholesale EUR]]*Tabel1[[#This Row],[Amount]]</f>
        <v>0</v>
      </c>
    </row>
    <row r="49" customFormat="false" ht="25.95" hidden="false" customHeight="true" outlineLevel="0" collapsed="false">
      <c r="A49" s="11"/>
      <c r="B49" s="12" t="n">
        <v>15843</v>
      </c>
      <c r="C49" s="18" t="s">
        <v>70</v>
      </c>
      <c r="D49" s="18" t="s">
        <v>29</v>
      </c>
      <c r="E49" s="12"/>
      <c r="F49" s="12"/>
      <c r="G49" s="12"/>
      <c r="H49" s="12"/>
      <c r="I49" s="12"/>
      <c r="J49" s="12"/>
      <c r="K49" s="12"/>
      <c r="L49" s="12"/>
      <c r="M49" s="12"/>
      <c r="N49" s="12"/>
      <c r="O49" s="12"/>
      <c r="P49" s="12"/>
      <c r="Q49" s="12"/>
      <c r="R49" s="12" t="n">
        <f aca="false">SUM(Tabel1[[#This Row],[36]:[48]])</f>
        <v>0</v>
      </c>
      <c r="S49" s="15" t="n">
        <f aca="false">Tabel1[[#This Row],[Retail DKK]]/2.5</f>
        <v>1560</v>
      </c>
      <c r="T49" s="15" t="n">
        <v>3900</v>
      </c>
      <c r="U49" s="16" t="n">
        <f aca="false">Tabel1[[#This Row],[Wholesale DKK]]*Tabel1[[#This Row],[Amount]]</f>
        <v>0</v>
      </c>
      <c r="V49" s="17" t="n">
        <f aca="false">Tabel1[[#This Row],[Retail EUR]]/2.5</f>
        <v>210</v>
      </c>
      <c r="W49" s="17" t="n">
        <v>525</v>
      </c>
      <c r="X49" s="17" t="n">
        <f aca="false">Tabel1[[#This Row],[Wholesale EUR]]*Tabel1[[#This Row],[Amount]]</f>
        <v>0</v>
      </c>
    </row>
    <row r="50" customFormat="false" ht="25.95" hidden="false" customHeight="true" outlineLevel="0" collapsed="false">
      <c r="A50" s="11"/>
      <c r="B50" s="12" t="n">
        <v>15843</v>
      </c>
      <c r="C50" s="18" t="s">
        <v>70</v>
      </c>
      <c r="D50" s="18" t="s">
        <v>27</v>
      </c>
      <c r="E50" s="12"/>
      <c r="F50" s="12"/>
      <c r="G50" s="12"/>
      <c r="H50" s="12"/>
      <c r="I50" s="12"/>
      <c r="J50" s="12"/>
      <c r="K50" s="12"/>
      <c r="L50" s="12"/>
      <c r="M50" s="12"/>
      <c r="N50" s="12"/>
      <c r="O50" s="12"/>
      <c r="P50" s="12"/>
      <c r="Q50" s="12"/>
      <c r="R50" s="12" t="n">
        <f aca="false">SUM(Tabel1[[#This Row],[36]:[48]])</f>
        <v>0</v>
      </c>
      <c r="S50" s="15" t="n">
        <f aca="false">Tabel1[[#This Row],[Retail DKK]]/2.5</f>
        <v>1560</v>
      </c>
      <c r="T50" s="15" t="n">
        <v>3900</v>
      </c>
      <c r="U50" s="16" t="n">
        <f aca="false">Tabel1[[#This Row],[Wholesale DKK]]*Tabel1[[#This Row],[Amount]]</f>
        <v>0</v>
      </c>
      <c r="V50" s="17" t="n">
        <f aca="false">Tabel1[[#This Row],[Retail EUR]]/2.5</f>
        <v>210</v>
      </c>
      <c r="W50" s="17" t="n">
        <v>525</v>
      </c>
      <c r="X50" s="17" t="n">
        <f aca="false">Tabel1[[#This Row],[Wholesale EUR]]*Tabel1[[#This Row],[Amount]]</f>
        <v>0</v>
      </c>
    </row>
    <row r="51" customFormat="false" ht="25.95" hidden="false" customHeight="true" outlineLevel="0" collapsed="false">
      <c r="A51" s="11"/>
      <c r="B51" s="12" t="n">
        <v>15853</v>
      </c>
      <c r="C51" s="13" t="s">
        <v>70</v>
      </c>
      <c r="D51" s="14" t="s">
        <v>64</v>
      </c>
      <c r="E51" s="12"/>
      <c r="F51" s="12"/>
      <c r="G51" s="12"/>
      <c r="H51" s="12"/>
      <c r="I51" s="12"/>
      <c r="J51" s="12"/>
      <c r="K51" s="12"/>
      <c r="L51" s="12"/>
      <c r="M51" s="12"/>
      <c r="N51" s="12"/>
      <c r="O51" s="12"/>
      <c r="P51" s="12"/>
      <c r="Q51" s="12"/>
      <c r="R51" s="12" t="n">
        <f aca="false">SUM(Tabel1[[#This Row],[36]:[48]])</f>
        <v>0</v>
      </c>
      <c r="S51" s="15" t="n">
        <f aca="false">Tabel1[[#This Row],[Retail DKK]]/2.5</f>
        <v>1560</v>
      </c>
      <c r="T51" s="15" t="n">
        <v>3900</v>
      </c>
      <c r="U51" s="16" t="n">
        <f aca="false">Tabel1[[#This Row],[Wholesale DKK]]*Tabel1[[#This Row],[Amount]]</f>
        <v>0</v>
      </c>
      <c r="V51" s="17" t="n">
        <f aca="false">Tabel1[[#This Row],[Retail EUR]]/2.5</f>
        <v>210</v>
      </c>
      <c r="W51" s="17" t="n">
        <v>525</v>
      </c>
      <c r="X51" s="17" t="n">
        <f aca="false">Tabel1[[#This Row],[Wholesale EUR]]*Tabel1[[#This Row],[Amount]]</f>
        <v>0</v>
      </c>
    </row>
    <row r="52" customFormat="false" ht="25.95" hidden="false" customHeight="true" outlineLevel="0" collapsed="false">
      <c r="A52" s="11"/>
      <c r="B52" s="12"/>
      <c r="C52" s="13" t="s">
        <v>71</v>
      </c>
      <c r="D52" s="14" t="s">
        <v>72</v>
      </c>
      <c r="E52" s="12"/>
      <c r="F52" s="12"/>
      <c r="G52" s="12"/>
      <c r="H52" s="12"/>
      <c r="I52" s="12"/>
      <c r="J52" s="12"/>
      <c r="K52" s="12"/>
      <c r="L52" s="12"/>
      <c r="M52" s="12"/>
      <c r="N52" s="12"/>
      <c r="O52" s="12"/>
      <c r="P52" s="12"/>
      <c r="Q52" s="12"/>
      <c r="R52" s="12" t="n">
        <f aca="false">SUM(Tabel1[[#This Row],[36]:[48]])</f>
        <v>0</v>
      </c>
      <c r="S52" s="15" t="n">
        <f aca="false">Tabel1[[#This Row],[Retail DKK]]/2.5</f>
        <v>2140</v>
      </c>
      <c r="T52" s="15" t="n">
        <v>5350</v>
      </c>
      <c r="U52" s="16" t="n">
        <f aca="false">Tabel1[[#This Row],[Wholesale DKK]]*Tabel1[[#This Row],[Amount]]</f>
        <v>0</v>
      </c>
      <c r="V52" s="17" t="n">
        <f aca="false">Tabel1[[#This Row],[Retail EUR]]/2.5</f>
        <v>288</v>
      </c>
      <c r="W52" s="17" t="n">
        <v>720</v>
      </c>
      <c r="X52" s="17" t="n">
        <f aca="false">Tabel1[[#This Row],[Wholesale EUR]]*Tabel1[[#This Row],[Amount]]</f>
        <v>0</v>
      </c>
    </row>
    <row r="53" customFormat="false" ht="25.95" hidden="false" customHeight="true" outlineLevel="0" collapsed="false">
      <c r="A53" s="11"/>
      <c r="B53" s="12"/>
      <c r="C53" s="13" t="s">
        <v>71</v>
      </c>
      <c r="D53" s="14" t="s">
        <v>73</v>
      </c>
      <c r="E53" s="12"/>
      <c r="F53" s="12"/>
      <c r="G53" s="12"/>
      <c r="H53" s="12"/>
      <c r="I53" s="12"/>
      <c r="J53" s="12"/>
      <c r="K53" s="12" t="n">
        <v>1</v>
      </c>
      <c r="L53" s="12" t="n">
        <v>1</v>
      </c>
      <c r="M53" s="12" t="n">
        <v>1</v>
      </c>
      <c r="N53" s="12" t="n">
        <v>1</v>
      </c>
      <c r="O53" s="12" t="n">
        <v>1</v>
      </c>
      <c r="P53" s="12"/>
      <c r="Q53" s="12"/>
      <c r="R53" s="12" t="n">
        <f aca="false">SUM(Tabel1[[#This Row],[36]:[48]])</f>
        <v>5</v>
      </c>
      <c r="S53" s="15" t="n">
        <f aca="false">Tabel1[[#This Row],[Retail DKK]]/2.5</f>
        <v>1600</v>
      </c>
      <c r="T53" s="15" t="n">
        <v>4000</v>
      </c>
      <c r="U53" s="16" t="n">
        <f aca="false">Tabel1[[#This Row],[Wholesale DKK]]*Tabel1[[#This Row],[Amount]]</f>
        <v>8000</v>
      </c>
      <c r="V53" s="17" t="n">
        <f aca="false">Tabel1[[#This Row],[Retail EUR]]/2.5</f>
        <v>216</v>
      </c>
      <c r="W53" s="17" t="n">
        <v>540</v>
      </c>
      <c r="X53" s="17" t="n">
        <f aca="false">Tabel1[[#This Row],[Wholesale EUR]]*Tabel1[[#This Row],[Amount]]</f>
        <v>1080</v>
      </c>
    </row>
    <row r="54" customFormat="false" ht="25.95" hidden="false" customHeight="true" outlineLevel="0" collapsed="false">
      <c r="A54" s="11"/>
      <c r="B54" s="12" t="n">
        <v>13559</v>
      </c>
      <c r="C54" s="18" t="s">
        <v>74</v>
      </c>
      <c r="D54" s="18" t="s">
        <v>27</v>
      </c>
      <c r="E54" s="12"/>
      <c r="F54" s="12"/>
      <c r="G54" s="12"/>
      <c r="H54" s="12"/>
      <c r="I54" s="12"/>
      <c r="J54" s="12"/>
      <c r="K54" s="12"/>
      <c r="L54" s="12"/>
      <c r="M54" s="12"/>
      <c r="N54" s="12"/>
      <c r="O54" s="12"/>
      <c r="P54" s="12"/>
      <c r="Q54" s="12"/>
      <c r="R54" s="12" t="n">
        <f aca="false">SUM(Tabel1[[#This Row],[36]:[48]])</f>
        <v>0</v>
      </c>
      <c r="S54" s="15" t="n">
        <f aca="false">Tabel1[[#This Row],[Retail DKK]]/2.5</f>
        <v>1520</v>
      </c>
      <c r="T54" s="15" t="n">
        <v>3800</v>
      </c>
      <c r="U54" s="16" t="n">
        <f aca="false">Tabel1[[#This Row],[Wholesale DKK]]*Tabel1[[#This Row],[Amount]]</f>
        <v>0</v>
      </c>
      <c r="V54" s="17" t="n">
        <f aca="false">Tabel1[[#This Row],[Retail EUR]]/2.5</f>
        <v>204</v>
      </c>
      <c r="W54" s="17" t="n">
        <v>510</v>
      </c>
      <c r="X54" s="17" t="n">
        <f aca="false">Tabel1[[#This Row],[Wholesale EUR]]*Tabel1[[#This Row],[Amount]]</f>
        <v>0</v>
      </c>
    </row>
    <row r="55" customFormat="false" ht="25.95" hidden="false" customHeight="true" outlineLevel="0" collapsed="false">
      <c r="A55" s="11"/>
      <c r="B55" s="12" t="n">
        <v>13559</v>
      </c>
      <c r="C55" s="18" t="s">
        <v>74</v>
      </c>
      <c r="D55" s="18" t="s">
        <v>46</v>
      </c>
      <c r="E55" s="12"/>
      <c r="F55" s="12"/>
      <c r="G55" s="12"/>
      <c r="H55" s="12"/>
      <c r="I55" s="12"/>
      <c r="J55" s="12"/>
      <c r="K55" s="12"/>
      <c r="L55" s="12"/>
      <c r="M55" s="12"/>
      <c r="N55" s="12"/>
      <c r="O55" s="12"/>
      <c r="P55" s="12"/>
      <c r="Q55" s="12"/>
      <c r="R55" s="12" t="n">
        <f aca="false">SUM(Tabel1[[#This Row],[36]:[48]])</f>
        <v>0</v>
      </c>
      <c r="S55" s="15" t="n">
        <f aca="false">Tabel1[[#This Row],[Retail DKK]]/2.5</f>
        <v>1520</v>
      </c>
      <c r="T55" s="15" t="n">
        <v>3800</v>
      </c>
      <c r="U55" s="16" t="n">
        <f aca="false">Tabel1[[#This Row],[Wholesale DKK]]*Tabel1[[#This Row],[Amount]]</f>
        <v>0</v>
      </c>
      <c r="V55" s="17" t="n">
        <f aca="false">Tabel1[[#This Row],[Retail EUR]]/2.5</f>
        <v>204</v>
      </c>
      <c r="W55" s="17" t="n">
        <v>510</v>
      </c>
      <c r="X55" s="17" t="n">
        <f aca="false">Tabel1[[#This Row],[Wholesale EUR]]*Tabel1[[#This Row],[Amount]]</f>
        <v>0</v>
      </c>
    </row>
    <row r="56" customFormat="false" ht="25.95" hidden="false" customHeight="true" outlineLevel="0" collapsed="false">
      <c r="A56" s="11"/>
      <c r="B56" s="12" t="n">
        <v>17897</v>
      </c>
      <c r="C56" s="18" t="s">
        <v>75</v>
      </c>
      <c r="D56" s="18" t="s">
        <v>27</v>
      </c>
      <c r="E56" s="12"/>
      <c r="F56" s="12"/>
      <c r="G56" s="12"/>
      <c r="H56" s="12"/>
      <c r="I56" s="12"/>
      <c r="J56" s="12"/>
      <c r="K56" s="12"/>
      <c r="L56" s="12"/>
      <c r="M56" s="12"/>
      <c r="N56" s="12"/>
      <c r="O56" s="12"/>
      <c r="P56" s="12"/>
      <c r="Q56" s="12"/>
      <c r="R56" s="12" t="n">
        <f aca="false">SUM(Tabel1[[#This Row],[36]:[48]])</f>
        <v>0</v>
      </c>
      <c r="S56" s="15" t="n">
        <f aca="false">Tabel1[[#This Row],[Retail DKK]]/2.5</f>
        <v>1720</v>
      </c>
      <c r="T56" s="15" t="n">
        <v>4300</v>
      </c>
      <c r="U56" s="16" t="n">
        <f aca="false">Tabel1[[#This Row],[Wholesale DKK]]*Tabel1[[#This Row],[Amount]]</f>
        <v>0</v>
      </c>
      <c r="V56" s="17" t="n">
        <f aca="false">Tabel1[[#This Row],[Retail EUR]]/2.5</f>
        <v>232</v>
      </c>
      <c r="W56" s="17" t="n">
        <v>580</v>
      </c>
      <c r="X56" s="17" t="n">
        <f aca="false">Tabel1[[#This Row],[Wholesale EUR]]*Tabel1[[#This Row],[Amount]]</f>
        <v>0</v>
      </c>
    </row>
    <row r="57" customFormat="false" ht="25.95" hidden="false" customHeight="true" outlineLevel="0" collapsed="false">
      <c r="A57" s="11"/>
      <c r="B57" s="12" t="n">
        <v>17897</v>
      </c>
      <c r="C57" s="18" t="s">
        <v>75</v>
      </c>
      <c r="D57" s="14" t="s">
        <v>49</v>
      </c>
      <c r="E57" s="12"/>
      <c r="F57" s="12"/>
      <c r="G57" s="12"/>
      <c r="H57" s="12"/>
      <c r="I57" s="12"/>
      <c r="J57" s="12"/>
      <c r="K57" s="12"/>
      <c r="L57" s="12"/>
      <c r="M57" s="12"/>
      <c r="N57" s="12"/>
      <c r="O57" s="12"/>
      <c r="P57" s="12"/>
      <c r="Q57" s="12"/>
      <c r="R57" s="12" t="n">
        <f aca="false">SUM(Tabel1[[#This Row],[36]:[48]])</f>
        <v>0</v>
      </c>
      <c r="S57" s="15" t="n">
        <f aca="false">Tabel1[[#This Row],[Retail DKK]]/2.5</f>
        <v>1720</v>
      </c>
      <c r="T57" s="15" t="n">
        <v>4300</v>
      </c>
      <c r="U57" s="16" t="n">
        <f aca="false">Tabel1[[#This Row],[Wholesale DKK]]*Tabel1[[#This Row],[Amount]]</f>
        <v>0</v>
      </c>
      <c r="V57" s="17" t="n">
        <f aca="false">Tabel1[[#This Row],[Retail EUR]]/2.5</f>
        <v>232</v>
      </c>
      <c r="W57" s="17" t="n">
        <v>580</v>
      </c>
      <c r="X57" s="17" t="n">
        <f aca="false">Tabel1[[#This Row],[Wholesale EUR]]*Tabel1[[#This Row],[Amount]]</f>
        <v>0</v>
      </c>
    </row>
    <row r="58" customFormat="false" ht="25.95" hidden="false" customHeight="true" outlineLevel="0" collapsed="false">
      <c r="A58" s="11"/>
      <c r="B58" s="12" t="n">
        <v>17897</v>
      </c>
      <c r="C58" s="18" t="s">
        <v>75</v>
      </c>
      <c r="D58" s="14" t="s">
        <v>46</v>
      </c>
      <c r="E58" s="12"/>
      <c r="F58" s="12"/>
      <c r="G58" s="12"/>
      <c r="H58" s="12"/>
      <c r="I58" s="12"/>
      <c r="J58" s="12"/>
      <c r="K58" s="12"/>
      <c r="L58" s="12"/>
      <c r="M58" s="12"/>
      <c r="N58" s="12"/>
      <c r="O58" s="12"/>
      <c r="P58" s="12"/>
      <c r="Q58" s="12"/>
      <c r="R58" s="12" t="n">
        <f aca="false">SUM(Tabel1[[#This Row],[36]:[48]])</f>
        <v>0</v>
      </c>
      <c r="S58" s="15" t="n">
        <f aca="false">Tabel1[[#This Row],[Retail DKK]]/2.5</f>
        <v>1720</v>
      </c>
      <c r="T58" s="15" t="n">
        <v>4300</v>
      </c>
      <c r="U58" s="16" t="n">
        <f aca="false">Tabel1[[#This Row],[Wholesale DKK]]*Tabel1[[#This Row],[Amount]]</f>
        <v>0</v>
      </c>
      <c r="V58" s="17" t="n">
        <f aca="false">Tabel1[[#This Row],[Retail EUR]]/2.5</f>
        <v>232</v>
      </c>
      <c r="W58" s="17" t="n">
        <v>580</v>
      </c>
      <c r="X58" s="17" t="n">
        <f aca="false">Tabel1[[#This Row],[Wholesale EUR]]*Tabel1[[#This Row],[Amount]]</f>
        <v>0</v>
      </c>
    </row>
    <row r="59" customFormat="false" ht="25.95" hidden="false" customHeight="true" outlineLevel="0" collapsed="false">
      <c r="A59" s="11"/>
      <c r="B59" s="12" t="n">
        <v>17897</v>
      </c>
      <c r="C59" s="18" t="s">
        <v>75</v>
      </c>
      <c r="D59" s="14" t="s">
        <v>76</v>
      </c>
      <c r="E59" s="12"/>
      <c r="F59" s="12"/>
      <c r="G59" s="12"/>
      <c r="H59" s="12"/>
      <c r="I59" s="12"/>
      <c r="J59" s="12"/>
      <c r="K59" s="12"/>
      <c r="L59" s="12"/>
      <c r="M59" s="12"/>
      <c r="N59" s="12"/>
      <c r="O59" s="12"/>
      <c r="P59" s="12"/>
      <c r="Q59" s="12"/>
      <c r="R59" s="12" t="n">
        <f aca="false">SUM(Tabel1[[#This Row],[36]:[48]])</f>
        <v>0</v>
      </c>
      <c r="S59" s="15" t="n">
        <f aca="false">Tabel1[[#This Row],[Retail DKK]]/2.5</f>
        <v>1720</v>
      </c>
      <c r="T59" s="15" t="n">
        <v>4300</v>
      </c>
      <c r="U59" s="16" t="n">
        <f aca="false">Tabel1[[#This Row],[Wholesale DKK]]*Tabel1[[#This Row],[Amount]]</f>
        <v>0</v>
      </c>
      <c r="V59" s="17" t="n">
        <f aca="false">Tabel1[[#This Row],[Retail EUR]]/2.5</f>
        <v>232</v>
      </c>
      <c r="W59" s="17" t="n">
        <v>580</v>
      </c>
      <c r="X59" s="17" t="n">
        <f aca="false">Tabel1[[#This Row],[Wholesale EUR]]*Tabel1[[#This Row],[Amount]]</f>
        <v>0</v>
      </c>
    </row>
    <row r="60" customFormat="false" ht="25.95" hidden="false" customHeight="true" outlineLevel="0" collapsed="false">
      <c r="A60" s="11"/>
      <c r="B60" s="12" t="n">
        <v>18738</v>
      </c>
      <c r="C60" s="18" t="s">
        <v>77</v>
      </c>
      <c r="D60" s="14" t="s">
        <v>27</v>
      </c>
      <c r="E60" s="12"/>
      <c r="F60" s="12"/>
      <c r="G60" s="12"/>
      <c r="H60" s="12"/>
      <c r="I60" s="12"/>
      <c r="J60" s="12"/>
      <c r="K60" s="12"/>
      <c r="L60" s="12"/>
      <c r="M60" s="12"/>
      <c r="N60" s="12"/>
      <c r="O60" s="12"/>
      <c r="P60" s="12"/>
      <c r="Q60" s="12"/>
      <c r="R60" s="12" t="n">
        <f aca="false">SUM(Tabel1[[#This Row],[36]:[48]])</f>
        <v>0</v>
      </c>
      <c r="S60" s="15" t="n">
        <f aca="false">Tabel1[[#This Row],[Retail DKK]]/2.5</f>
        <v>1800</v>
      </c>
      <c r="T60" s="15" t="n">
        <v>4500</v>
      </c>
      <c r="U60" s="16" t="n">
        <f aca="false">Tabel1[[#This Row],[Wholesale DKK]]*Tabel1[[#This Row],[Amount]]</f>
        <v>0</v>
      </c>
      <c r="V60" s="17" t="n">
        <f aca="false">Tabel1[[#This Row],[Retail EUR]]/2.5</f>
        <v>242</v>
      </c>
      <c r="W60" s="17" t="n">
        <v>605</v>
      </c>
      <c r="X60" s="17" t="n">
        <f aca="false">Tabel1[[#This Row],[Wholesale EUR]]*Tabel1[[#This Row],[Amount]]</f>
        <v>0</v>
      </c>
    </row>
    <row r="61" customFormat="false" ht="25.95" hidden="false" customHeight="true" outlineLevel="0" collapsed="false">
      <c r="A61" s="11"/>
      <c r="B61" s="12" t="n">
        <v>17511</v>
      </c>
      <c r="C61" s="18" t="s">
        <v>77</v>
      </c>
      <c r="D61" s="14" t="s">
        <v>41</v>
      </c>
      <c r="E61" s="12"/>
      <c r="F61" s="12"/>
      <c r="G61" s="12"/>
      <c r="H61" s="12"/>
      <c r="I61" s="12"/>
      <c r="J61" s="12"/>
      <c r="K61" s="12"/>
      <c r="L61" s="12"/>
      <c r="M61" s="12"/>
      <c r="N61" s="12"/>
      <c r="O61" s="12"/>
      <c r="P61" s="12"/>
      <c r="Q61" s="12"/>
      <c r="R61" s="12" t="n">
        <f aca="false">SUM(Tabel1[[#This Row],[36]:[48]])</f>
        <v>0</v>
      </c>
      <c r="S61" s="15" t="n">
        <f aca="false">Tabel1[[#This Row],[Retail DKK]]/2.5</f>
        <v>1800</v>
      </c>
      <c r="T61" s="15" t="n">
        <v>4500</v>
      </c>
      <c r="U61" s="16" t="n">
        <f aca="false">Tabel1[[#This Row],[Wholesale DKK]]*Tabel1[[#This Row],[Amount]]</f>
        <v>0</v>
      </c>
      <c r="V61" s="17" t="n">
        <f aca="false">Tabel1[[#This Row],[Retail EUR]]/2.5</f>
        <v>242</v>
      </c>
      <c r="W61" s="17" t="n">
        <v>605</v>
      </c>
      <c r="X61" s="17" t="n">
        <f aca="false">Tabel1[[#This Row],[Wholesale EUR]]*Tabel1[[#This Row],[Amount]]</f>
        <v>0</v>
      </c>
    </row>
    <row r="62" customFormat="false" ht="25.95" hidden="false" customHeight="true" outlineLevel="0" collapsed="false">
      <c r="A62" s="11"/>
      <c r="B62" s="12" t="n">
        <v>17776</v>
      </c>
      <c r="C62" s="18" t="s">
        <v>78</v>
      </c>
      <c r="D62" s="14" t="s">
        <v>27</v>
      </c>
      <c r="E62" s="12"/>
      <c r="F62" s="12"/>
      <c r="G62" s="12"/>
      <c r="H62" s="12"/>
      <c r="I62" s="12"/>
      <c r="J62" s="12"/>
      <c r="K62" s="12"/>
      <c r="L62" s="12"/>
      <c r="M62" s="12"/>
      <c r="N62" s="12"/>
      <c r="O62" s="12"/>
      <c r="P62" s="12"/>
      <c r="Q62" s="12"/>
      <c r="R62" s="12" t="n">
        <f aca="false">SUM(Tabel1[[#This Row],[36]:[48]])</f>
        <v>0</v>
      </c>
      <c r="S62" s="15" t="n">
        <f aca="false">Tabel1[[#This Row],[Retail DKK]]/2.5</f>
        <v>2280</v>
      </c>
      <c r="T62" s="15" t="n">
        <v>5700</v>
      </c>
      <c r="U62" s="16" t="n">
        <f aca="false">Tabel1[[#This Row],[Wholesale DKK]]*Tabel1[[#This Row],[Amount]]</f>
        <v>0</v>
      </c>
      <c r="V62" s="17" t="n">
        <f aca="false">Tabel1[[#This Row],[Retail EUR]]/2.5</f>
        <v>306</v>
      </c>
      <c r="W62" s="17" t="n">
        <v>765</v>
      </c>
      <c r="X62" s="17" t="n">
        <f aca="false">Tabel1[[#This Row],[Wholesale EUR]]*Tabel1[[#This Row],[Amount]]</f>
        <v>0</v>
      </c>
    </row>
    <row r="63" customFormat="false" ht="25.95" hidden="false" customHeight="true" outlineLevel="0" collapsed="false">
      <c r="A63" s="11"/>
      <c r="B63" s="12" t="n">
        <v>17779</v>
      </c>
      <c r="C63" s="18" t="s">
        <v>79</v>
      </c>
      <c r="D63" s="14" t="s">
        <v>27</v>
      </c>
      <c r="E63" s="12"/>
      <c r="F63" s="12"/>
      <c r="G63" s="12"/>
      <c r="H63" s="12"/>
      <c r="I63" s="12"/>
      <c r="J63" s="12"/>
      <c r="K63" s="12"/>
      <c r="L63" s="12"/>
      <c r="M63" s="12"/>
      <c r="N63" s="12"/>
      <c r="O63" s="12"/>
      <c r="P63" s="12"/>
      <c r="Q63" s="12"/>
      <c r="R63" s="12" t="n">
        <f aca="false">SUM(Tabel1[[#This Row],[36]:[48]])</f>
        <v>0</v>
      </c>
      <c r="S63" s="15" t="n">
        <f aca="false">Tabel1[[#This Row],[Retail DKK]]/2.5</f>
        <v>1640</v>
      </c>
      <c r="T63" s="15" t="n">
        <v>4100</v>
      </c>
      <c r="U63" s="16" t="n">
        <f aca="false">Tabel1[[#This Row],[Wholesale DKK]]*Tabel1[[#This Row],[Amount]]</f>
        <v>0</v>
      </c>
      <c r="V63" s="17" t="n">
        <f aca="false">Tabel1[[#This Row],[Retail EUR]]/2.5</f>
        <v>220</v>
      </c>
      <c r="W63" s="17" t="n">
        <v>550</v>
      </c>
      <c r="X63" s="17" t="n">
        <f aca="false">Tabel1[[#This Row],[Wholesale EUR]]*Tabel1[[#This Row],[Amount]]</f>
        <v>0</v>
      </c>
    </row>
    <row r="64" customFormat="false" ht="25.95" hidden="false" customHeight="true" outlineLevel="0" collapsed="false">
      <c r="A64" s="11"/>
      <c r="B64" s="12" t="n">
        <v>17779</v>
      </c>
      <c r="C64" s="18" t="s">
        <v>79</v>
      </c>
      <c r="D64" s="14" t="s">
        <v>46</v>
      </c>
      <c r="E64" s="12"/>
      <c r="F64" s="12"/>
      <c r="G64" s="12"/>
      <c r="H64" s="12"/>
      <c r="I64" s="12"/>
      <c r="J64" s="12"/>
      <c r="K64" s="12"/>
      <c r="L64" s="12"/>
      <c r="M64" s="12"/>
      <c r="N64" s="12"/>
      <c r="O64" s="12"/>
      <c r="P64" s="12"/>
      <c r="Q64" s="12"/>
      <c r="R64" s="12" t="n">
        <f aca="false">SUM(Tabel1[[#This Row],[36]:[48]])</f>
        <v>0</v>
      </c>
      <c r="S64" s="15" t="n">
        <f aca="false">Tabel1[[#This Row],[Retail DKK]]/2.5</f>
        <v>1640</v>
      </c>
      <c r="T64" s="15" t="n">
        <v>4100</v>
      </c>
      <c r="U64" s="16" t="n">
        <f aca="false">Tabel1[[#This Row],[Wholesale DKK]]*Tabel1[[#This Row],[Amount]]</f>
        <v>0</v>
      </c>
      <c r="V64" s="17" t="n">
        <f aca="false">Tabel1[[#This Row],[Retail EUR]]/2.5</f>
        <v>220</v>
      </c>
      <c r="W64" s="17" t="n">
        <v>550</v>
      </c>
      <c r="X64" s="17" t="n">
        <f aca="false">Tabel1[[#This Row],[Wholesale EUR]]*Tabel1[[#This Row],[Amount]]</f>
        <v>0</v>
      </c>
    </row>
    <row r="65" customFormat="false" ht="25.95" hidden="false" customHeight="true" outlineLevel="0" collapsed="false">
      <c r="A65" s="11"/>
      <c r="B65" s="12" t="s">
        <v>80</v>
      </c>
      <c r="C65" s="18" t="s">
        <v>81</v>
      </c>
      <c r="D65" s="14" t="s">
        <v>82</v>
      </c>
      <c r="E65" s="12"/>
      <c r="F65" s="12"/>
      <c r="G65" s="12"/>
      <c r="H65" s="12"/>
      <c r="I65" s="12"/>
      <c r="J65" s="12"/>
      <c r="K65" s="12"/>
      <c r="L65" s="12"/>
      <c r="M65" s="12"/>
      <c r="N65" s="12"/>
      <c r="O65" s="12"/>
      <c r="P65" s="12"/>
      <c r="Q65" s="12"/>
      <c r="R65" s="12" t="n">
        <f aca="false">SUM(Tabel1[[#This Row],[36]:[48]])</f>
        <v>0</v>
      </c>
      <c r="S65" s="15" t="n">
        <f aca="false">Tabel1[[#This Row],[Retail DKK]]/2.5</f>
        <v>2680</v>
      </c>
      <c r="T65" s="15" t="n">
        <v>6700</v>
      </c>
      <c r="U65" s="16" t="n">
        <f aca="false">Tabel1[[#This Row],[Wholesale DKK]]*Tabel1[[#This Row],[Amount]]</f>
        <v>0</v>
      </c>
      <c r="V65" s="17" t="n">
        <f aca="false">Tabel1[[#This Row],[Retail EUR]]/2.5</f>
        <v>360</v>
      </c>
      <c r="W65" s="17" t="n">
        <v>900</v>
      </c>
      <c r="X65" s="17" t="n">
        <f aca="false">Tabel1[[#This Row],[Wholesale EUR]]*Tabel1[[#This Row],[Amount]]</f>
        <v>0</v>
      </c>
    </row>
    <row r="66" customFormat="false" ht="25.95" hidden="false" customHeight="true" outlineLevel="0" collapsed="false">
      <c r="A66" s="11"/>
      <c r="B66" s="12" t="s">
        <v>80</v>
      </c>
      <c r="C66" s="18" t="s">
        <v>81</v>
      </c>
      <c r="D66" s="14" t="s">
        <v>83</v>
      </c>
      <c r="E66" s="12"/>
      <c r="F66" s="12"/>
      <c r="G66" s="12"/>
      <c r="H66" s="12"/>
      <c r="I66" s="12"/>
      <c r="J66" s="12"/>
      <c r="K66" s="12"/>
      <c r="L66" s="12"/>
      <c r="M66" s="12"/>
      <c r="N66" s="12"/>
      <c r="O66" s="12"/>
      <c r="P66" s="12"/>
      <c r="Q66" s="12"/>
      <c r="R66" s="12" t="n">
        <f aca="false">SUM(Tabel1[[#This Row],[36]:[48]])</f>
        <v>0</v>
      </c>
      <c r="S66" s="15" t="n">
        <f aca="false">Tabel1[[#This Row],[Retail DKK]]/2.5</f>
        <v>2680</v>
      </c>
      <c r="T66" s="15" t="n">
        <v>6700</v>
      </c>
      <c r="U66" s="16" t="n">
        <f aca="false">Tabel1[[#This Row],[Wholesale DKK]]*Tabel1[[#This Row],[Amount]]</f>
        <v>0</v>
      </c>
      <c r="V66" s="17" t="n">
        <f aca="false">Tabel1[[#This Row],[Retail EUR]]/2.5</f>
        <v>360</v>
      </c>
      <c r="W66" s="17" t="n">
        <v>900</v>
      </c>
      <c r="X66" s="17" t="n">
        <f aca="false">Tabel1[[#This Row],[Wholesale EUR]]*Tabel1[[#This Row],[Amount]]</f>
        <v>0</v>
      </c>
    </row>
    <row r="67" customFormat="false" ht="25.95" hidden="false" customHeight="true" outlineLevel="0" collapsed="false">
      <c r="A67" s="11"/>
      <c r="B67" s="12" t="n">
        <v>17770</v>
      </c>
      <c r="C67" s="18" t="s">
        <v>79</v>
      </c>
      <c r="D67" s="14" t="s">
        <v>49</v>
      </c>
      <c r="E67" s="12"/>
      <c r="F67" s="12"/>
      <c r="G67" s="12"/>
      <c r="H67" s="12"/>
      <c r="I67" s="12"/>
      <c r="J67" s="12"/>
      <c r="K67" s="12"/>
      <c r="L67" s="12"/>
      <c r="M67" s="12"/>
      <c r="N67" s="12"/>
      <c r="O67" s="12"/>
      <c r="P67" s="12"/>
      <c r="Q67" s="12"/>
      <c r="R67" s="12" t="n">
        <f aca="false">SUM(Tabel1[[#This Row],[36]:[48]])</f>
        <v>0</v>
      </c>
      <c r="S67" s="15" t="n">
        <f aca="false">Tabel1[[#This Row],[Retail DKK]]/2.5</f>
        <v>1640</v>
      </c>
      <c r="T67" s="15" t="n">
        <v>4100</v>
      </c>
      <c r="U67" s="16" t="n">
        <f aca="false">Tabel1[[#This Row],[Wholesale DKK]]*Tabel1[[#This Row],[Amount]]</f>
        <v>0</v>
      </c>
      <c r="V67" s="17" t="n">
        <f aca="false">Tabel1[[#This Row],[Retail EUR]]/2.5</f>
        <v>220</v>
      </c>
      <c r="W67" s="17" t="n">
        <v>550</v>
      </c>
      <c r="X67" s="17" t="n">
        <f aca="false">Tabel1[[#This Row],[Wholesale EUR]]*Tabel1[[#This Row],[Amount]]</f>
        <v>0</v>
      </c>
    </row>
    <row r="68" customFormat="false" ht="25.95" hidden="false" customHeight="true" outlineLevel="0" collapsed="false">
      <c r="A68" s="11"/>
      <c r="B68" s="12" t="n">
        <v>14390</v>
      </c>
      <c r="C68" s="13" t="s">
        <v>84</v>
      </c>
      <c r="D68" s="14" t="s">
        <v>82</v>
      </c>
      <c r="E68" s="12"/>
      <c r="F68" s="12"/>
      <c r="G68" s="12"/>
      <c r="H68" s="12"/>
      <c r="I68" s="12"/>
      <c r="J68" s="12"/>
      <c r="K68" s="12"/>
      <c r="L68" s="12"/>
      <c r="M68" s="12"/>
      <c r="N68" s="12"/>
      <c r="O68" s="12"/>
      <c r="P68" s="12"/>
      <c r="Q68" s="12"/>
      <c r="R68" s="12" t="n">
        <f aca="false">SUM(Tabel1[[#This Row],[36]:[48]])</f>
        <v>0</v>
      </c>
      <c r="S68" s="15" t="n">
        <f aca="false">Tabel1[[#This Row],[Retail DKK]]/2.5</f>
        <v>2520</v>
      </c>
      <c r="T68" s="15" t="n">
        <v>6300</v>
      </c>
      <c r="U68" s="16" t="n">
        <f aca="false">Tabel1[[#This Row],[Wholesale DKK]]*Tabel1[[#This Row],[Amount]]</f>
        <v>0</v>
      </c>
      <c r="V68" s="17" t="n">
        <f aca="false">Tabel1[[#This Row],[Retail EUR]]/2.5</f>
        <v>336</v>
      </c>
      <c r="W68" s="17" t="n">
        <v>840</v>
      </c>
      <c r="X68" s="17" t="n">
        <f aca="false">Tabel1[[#This Row],[Wholesale EUR]]*Tabel1[[#This Row],[Amount]]</f>
        <v>0</v>
      </c>
    </row>
    <row r="69" customFormat="false" ht="25.95" hidden="false" customHeight="true" outlineLevel="0" collapsed="false">
      <c r="A69" s="11"/>
      <c r="B69" s="12" t="n">
        <v>14390</v>
      </c>
      <c r="C69" s="13" t="s">
        <v>84</v>
      </c>
      <c r="D69" s="14" t="s">
        <v>85</v>
      </c>
      <c r="E69" s="12"/>
      <c r="F69" s="12"/>
      <c r="G69" s="12"/>
      <c r="H69" s="12"/>
      <c r="I69" s="12"/>
      <c r="J69" s="12"/>
      <c r="K69" s="12"/>
      <c r="L69" s="12"/>
      <c r="M69" s="12"/>
      <c r="N69" s="12"/>
      <c r="O69" s="12"/>
      <c r="P69" s="12"/>
      <c r="Q69" s="12"/>
      <c r="R69" s="12" t="n">
        <f aca="false">SUM(Tabel1[[#This Row],[36]:[48]])</f>
        <v>0</v>
      </c>
      <c r="S69" s="15" t="n">
        <f aca="false">Tabel1[[#This Row],[Retail DKK]]/2.5</f>
        <v>2520</v>
      </c>
      <c r="T69" s="15" t="n">
        <v>6300</v>
      </c>
      <c r="U69" s="16" t="n">
        <f aca="false">Tabel1[[#This Row],[Wholesale DKK]]*Tabel1[[#This Row],[Amount]]</f>
        <v>0</v>
      </c>
      <c r="V69" s="17" t="n">
        <f aca="false">Tabel1[[#This Row],[Retail EUR]]/2.5</f>
        <v>336</v>
      </c>
      <c r="W69" s="17" t="n">
        <v>840</v>
      </c>
      <c r="X69" s="17" t="n">
        <f aca="false">Tabel1[[#This Row],[Wholesale EUR]]*Tabel1[[#This Row],[Amount]]</f>
        <v>0</v>
      </c>
    </row>
    <row r="70" customFormat="false" ht="25.95" hidden="false" customHeight="true" outlineLevel="0" collapsed="false">
      <c r="A70" s="11"/>
      <c r="B70" s="12" t="n">
        <v>14390</v>
      </c>
      <c r="C70" s="13" t="s">
        <v>84</v>
      </c>
      <c r="D70" s="20" t="s">
        <v>86</v>
      </c>
      <c r="E70" s="12"/>
      <c r="F70" s="12"/>
      <c r="G70" s="12"/>
      <c r="H70" s="12"/>
      <c r="I70" s="12"/>
      <c r="J70" s="12"/>
      <c r="K70" s="12"/>
      <c r="L70" s="12"/>
      <c r="M70" s="12"/>
      <c r="N70" s="12"/>
      <c r="O70" s="12"/>
      <c r="P70" s="12"/>
      <c r="Q70" s="12"/>
      <c r="R70" s="12" t="n">
        <f aca="false">SUM(Tabel1[[#This Row],[36]:[48]])</f>
        <v>0</v>
      </c>
      <c r="S70" s="15" t="n">
        <f aca="false">Tabel1[[#This Row],[Retail DKK]]/2.5</f>
        <v>1560</v>
      </c>
      <c r="T70" s="15" t="n">
        <v>3900</v>
      </c>
      <c r="U70" s="16" t="n">
        <f aca="false">Tabel1[[#This Row],[Wholesale DKK]]*Tabel1[[#This Row],[Amount]]</f>
        <v>0</v>
      </c>
      <c r="V70" s="17" t="n">
        <f aca="false">Tabel1[[#This Row],[Retail EUR]]/2.5</f>
        <v>210</v>
      </c>
      <c r="W70" s="17" t="n">
        <v>525</v>
      </c>
      <c r="X70" s="17" t="n">
        <f aca="false">Tabel1[[#This Row],[Wholesale EUR]]*Tabel1[[#This Row],[Amount]]</f>
        <v>0</v>
      </c>
    </row>
    <row r="71" customFormat="false" ht="25.95" hidden="false" customHeight="true" outlineLevel="0" collapsed="false">
      <c r="A71" s="11"/>
      <c r="B71" s="12" t="n">
        <v>14390</v>
      </c>
      <c r="C71" s="18" t="s">
        <v>87</v>
      </c>
      <c r="D71" s="18" t="s">
        <v>88</v>
      </c>
      <c r="E71" s="12"/>
      <c r="F71" s="12"/>
      <c r="G71" s="12"/>
      <c r="H71" s="12"/>
      <c r="I71" s="12"/>
      <c r="J71" s="12"/>
      <c r="K71" s="12"/>
      <c r="L71" s="12"/>
      <c r="M71" s="12"/>
      <c r="N71" s="12"/>
      <c r="O71" s="12"/>
      <c r="P71" s="12"/>
      <c r="Q71" s="12"/>
      <c r="R71" s="12" t="n">
        <f aca="false">SUM(Tabel1[[#This Row],[36]:[48]])</f>
        <v>0</v>
      </c>
      <c r="S71" s="15" t="n">
        <f aca="false">Tabel1[[#This Row],[Retail DKK]]/2.5</f>
        <v>1740</v>
      </c>
      <c r="T71" s="15" t="n">
        <v>4350</v>
      </c>
      <c r="U71" s="16" t="n">
        <f aca="false">Tabel1[[#This Row],[Wholesale DKK]]*Tabel1[[#This Row],[Amount]]</f>
        <v>0</v>
      </c>
      <c r="V71" s="17" t="n">
        <f aca="false">Tabel1[[#This Row],[Retail EUR]]/2.5</f>
        <v>234</v>
      </c>
      <c r="W71" s="17" t="n">
        <v>585</v>
      </c>
      <c r="X71" s="17" t="n">
        <f aca="false">Tabel1[[#This Row],[Wholesale EUR]]*Tabel1[[#This Row],[Amount]]</f>
        <v>0</v>
      </c>
    </row>
    <row r="72" customFormat="false" ht="25.95" hidden="false" customHeight="true" outlineLevel="0" collapsed="false">
      <c r="A72" s="11"/>
      <c r="B72" s="12" t="n">
        <v>14390</v>
      </c>
      <c r="C72" s="18" t="s">
        <v>84</v>
      </c>
      <c r="D72" s="18" t="s">
        <v>89</v>
      </c>
      <c r="E72" s="12"/>
      <c r="F72" s="12"/>
      <c r="G72" s="12"/>
      <c r="H72" s="12"/>
      <c r="I72" s="12"/>
      <c r="J72" s="12"/>
      <c r="K72" s="12"/>
      <c r="L72" s="12"/>
      <c r="M72" s="12"/>
      <c r="N72" s="12"/>
      <c r="O72" s="12"/>
      <c r="P72" s="12"/>
      <c r="Q72" s="12"/>
      <c r="R72" s="12" t="n">
        <f aca="false">SUM(Tabel1[[#This Row],[36]:[48]])</f>
        <v>0</v>
      </c>
      <c r="S72" s="15" t="n">
        <f aca="false">Tabel1[[#This Row],[Retail DKK]]/2.5</f>
        <v>1560</v>
      </c>
      <c r="T72" s="15" t="n">
        <v>3900</v>
      </c>
      <c r="U72" s="16" t="n">
        <f aca="false">Tabel1[[#This Row],[Wholesale DKK]]*Tabel1[[#This Row],[Amount]]</f>
        <v>0</v>
      </c>
      <c r="V72" s="17" t="n">
        <f aca="false">Tabel1[[#This Row],[Retail EUR]]/2.5</f>
        <v>210</v>
      </c>
      <c r="W72" s="17" t="n">
        <v>525</v>
      </c>
      <c r="X72" s="17" t="n">
        <f aca="false">Tabel1[[#This Row],[Wholesale EUR]]*Tabel1[[#This Row],[Amount]]</f>
        <v>0</v>
      </c>
    </row>
    <row r="73" customFormat="false" ht="25.95" hidden="false" customHeight="true" outlineLevel="0" collapsed="false">
      <c r="A73" s="11"/>
      <c r="B73" s="12" t="n">
        <v>14390</v>
      </c>
      <c r="C73" s="18" t="s">
        <v>84</v>
      </c>
      <c r="D73" s="18" t="s">
        <v>90</v>
      </c>
      <c r="E73" s="12"/>
      <c r="F73" s="12"/>
      <c r="G73" s="12"/>
      <c r="H73" s="12"/>
      <c r="I73" s="12"/>
      <c r="J73" s="12"/>
      <c r="K73" s="12"/>
      <c r="L73" s="12"/>
      <c r="M73" s="12"/>
      <c r="N73" s="12"/>
      <c r="O73" s="12"/>
      <c r="P73" s="12"/>
      <c r="Q73" s="12"/>
      <c r="R73" s="12" t="n">
        <f aca="false">SUM(Tabel1[[#This Row],[36]:[48]])</f>
        <v>0</v>
      </c>
      <c r="S73" s="15" t="n">
        <f aca="false">Tabel1[[#This Row],[Retail DKK]]/2.5</f>
        <v>1560</v>
      </c>
      <c r="T73" s="15" t="n">
        <v>3900</v>
      </c>
      <c r="U73" s="16" t="n">
        <f aca="false">Tabel1[[#This Row],[Wholesale DKK]]*Tabel1[[#This Row],[Amount]]</f>
        <v>0</v>
      </c>
      <c r="V73" s="17" t="n">
        <f aca="false">Tabel1[[#This Row],[Retail EUR]]/2.5</f>
        <v>210</v>
      </c>
      <c r="W73" s="17" t="n">
        <v>525</v>
      </c>
      <c r="X73" s="17" t="n">
        <f aca="false">Tabel1[[#This Row],[Wholesale EUR]]*Tabel1[[#This Row],[Amount]]</f>
        <v>0</v>
      </c>
    </row>
    <row r="74" customFormat="false" ht="25.95" hidden="false" customHeight="true" outlineLevel="0" collapsed="false">
      <c r="A74" s="11"/>
      <c r="B74" s="12" t="n">
        <v>14390</v>
      </c>
      <c r="C74" s="18" t="s">
        <v>84</v>
      </c>
      <c r="D74" s="18" t="s">
        <v>32</v>
      </c>
      <c r="E74" s="12"/>
      <c r="F74" s="12"/>
      <c r="G74" s="12"/>
      <c r="H74" s="12"/>
      <c r="I74" s="12"/>
      <c r="J74" s="12"/>
      <c r="K74" s="12"/>
      <c r="L74" s="12"/>
      <c r="M74" s="12"/>
      <c r="N74" s="12"/>
      <c r="O74" s="12"/>
      <c r="P74" s="12"/>
      <c r="Q74" s="12"/>
      <c r="R74" s="12" t="n">
        <f aca="false">SUM(Tabel1[[#This Row],[36]:[48]])</f>
        <v>0</v>
      </c>
      <c r="S74" s="15" t="n">
        <f aca="false">Tabel1[[#This Row],[Retail DKK]]/2.5</f>
        <v>1560</v>
      </c>
      <c r="T74" s="15" t="n">
        <v>3900</v>
      </c>
      <c r="U74" s="16" t="n">
        <f aca="false">Tabel1[[#This Row],[Wholesale DKK]]*Tabel1[[#This Row],[Amount]]</f>
        <v>0</v>
      </c>
      <c r="V74" s="17" t="n">
        <f aca="false">Tabel1[[#This Row],[Retail EUR]]/2.5</f>
        <v>210</v>
      </c>
      <c r="W74" s="17" t="n">
        <v>525</v>
      </c>
      <c r="X74" s="17" t="n">
        <f aca="false">Tabel1[[#This Row],[Wholesale EUR]]*Tabel1[[#This Row],[Amount]]</f>
        <v>0</v>
      </c>
    </row>
    <row r="75" customFormat="false" ht="25.95" hidden="false" customHeight="true" outlineLevel="0" collapsed="false">
      <c r="A75" s="11"/>
      <c r="B75" s="12" t="n">
        <v>14390</v>
      </c>
      <c r="C75" s="18" t="s">
        <v>84</v>
      </c>
      <c r="D75" s="14" t="s">
        <v>64</v>
      </c>
      <c r="E75" s="12"/>
      <c r="F75" s="12"/>
      <c r="G75" s="12"/>
      <c r="H75" s="12"/>
      <c r="I75" s="12"/>
      <c r="J75" s="12"/>
      <c r="K75" s="12"/>
      <c r="L75" s="12"/>
      <c r="M75" s="12"/>
      <c r="N75" s="12"/>
      <c r="O75" s="12"/>
      <c r="P75" s="12"/>
      <c r="Q75" s="12"/>
      <c r="R75" s="12" t="n">
        <f aca="false">SUM(Tabel1[[#This Row],[36]:[48]])</f>
        <v>0</v>
      </c>
      <c r="S75" s="15" t="n">
        <f aca="false">Tabel1[[#This Row],[Retail DKK]]/2.5</f>
        <v>1560</v>
      </c>
      <c r="T75" s="15" t="n">
        <v>3900</v>
      </c>
      <c r="U75" s="16" t="n">
        <f aca="false">Tabel1[[#This Row],[Wholesale DKK]]*Tabel1[[#This Row],[Amount]]</f>
        <v>0</v>
      </c>
      <c r="V75" s="17" t="n">
        <f aca="false">Tabel1[[#This Row],[Retail EUR]]/2.5</f>
        <v>210</v>
      </c>
      <c r="W75" s="17" t="n">
        <v>525</v>
      </c>
      <c r="X75" s="17" t="n">
        <f aca="false">Tabel1[[#This Row],[Wholesale EUR]]*Tabel1[[#This Row],[Amount]]</f>
        <v>0</v>
      </c>
    </row>
    <row r="76" customFormat="false" ht="25.95" hidden="false" customHeight="true" outlineLevel="0" collapsed="false">
      <c r="A76" s="11"/>
      <c r="B76" s="12" t="n">
        <v>17505</v>
      </c>
      <c r="C76" s="21" t="s">
        <v>91</v>
      </c>
      <c r="D76" s="22" t="s">
        <v>92</v>
      </c>
      <c r="E76" s="12"/>
      <c r="F76" s="12"/>
      <c r="G76" s="12"/>
      <c r="H76" s="12"/>
      <c r="I76" s="12"/>
      <c r="J76" s="12"/>
      <c r="K76" s="12"/>
      <c r="L76" s="12"/>
      <c r="M76" s="12"/>
      <c r="N76" s="12"/>
      <c r="O76" s="12"/>
      <c r="P76" s="12"/>
      <c r="Q76" s="12"/>
      <c r="R76" s="12" t="n">
        <f aca="false">SUM(Tabel1[[#This Row],[36]:[48]])</f>
        <v>0</v>
      </c>
      <c r="S76" s="15" t="n">
        <f aca="false">Tabel1[[#This Row],[Retail DKK]]/2.5</f>
        <v>1800</v>
      </c>
      <c r="T76" s="15" t="n">
        <v>4500</v>
      </c>
      <c r="U76" s="16" t="n">
        <f aca="false">Tabel1[[#This Row],[Wholesale DKK]]*Tabel1[[#This Row],[Amount]]</f>
        <v>0</v>
      </c>
      <c r="V76" s="17" t="n">
        <f aca="false">Tabel1[[#This Row],[Retail EUR]]/2.5</f>
        <v>242</v>
      </c>
      <c r="W76" s="17" t="n">
        <v>605</v>
      </c>
      <c r="X76" s="17" t="n">
        <f aca="false">Tabel1[[#This Row],[Wholesale EUR]]*Tabel1[[#This Row],[Amount]]</f>
        <v>0</v>
      </c>
    </row>
    <row r="77" customFormat="false" ht="25.95" hidden="false" customHeight="true" outlineLevel="0" collapsed="false">
      <c r="A77" s="11"/>
      <c r="B77" s="12" t="n">
        <v>17505</v>
      </c>
      <c r="C77" s="21" t="s">
        <v>91</v>
      </c>
      <c r="D77" s="22" t="s">
        <v>93</v>
      </c>
      <c r="E77" s="12"/>
      <c r="F77" s="12"/>
      <c r="G77" s="12"/>
      <c r="H77" s="12"/>
      <c r="I77" s="12"/>
      <c r="J77" s="12"/>
      <c r="K77" s="12"/>
      <c r="L77" s="12"/>
      <c r="M77" s="12"/>
      <c r="N77" s="12"/>
      <c r="O77" s="12"/>
      <c r="P77" s="12"/>
      <c r="Q77" s="12"/>
      <c r="R77" s="12" t="n">
        <f aca="false">SUM(Tabel1[[#This Row],[36]:[48]])</f>
        <v>0</v>
      </c>
      <c r="S77" s="15" t="n">
        <f aca="false">Tabel1[[#This Row],[Retail DKK]]/2.5</f>
        <v>1800</v>
      </c>
      <c r="T77" s="15" t="n">
        <v>4500</v>
      </c>
      <c r="U77" s="16" t="n">
        <f aca="false">Tabel1[[#This Row],[Wholesale DKK]]*Tabel1[[#This Row],[Amount]]</f>
        <v>0</v>
      </c>
      <c r="V77" s="17" t="n">
        <f aca="false">Tabel1[[#This Row],[Retail EUR]]/2.5</f>
        <v>242</v>
      </c>
      <c r="W77" s="17" t="n">
        <v>605</v>
      </c>
      <c r="X77" s="17" t="n">
        <f aca="false">Tabel1[[#This Row],[Wholesale EUR]]*Tabel1[[#This Row],[Amount]]</f>
        <v>0</v>
      </c>
    </row>
    <row r="78" customFormat="false" ht="25.95" hidden="false" customHeight="true" outlineLevel="0" collapsed="false">
      <c r="A78" s="11"/>
      <c r="B78" s="12" t="n">
        <v>17505</v>
      </c>
      <c r="C78" s="21" t="s">
        <v>91</v>
      </c>
      <c r="D78" s="22" t="s">
        <v>94</v>
      </c>
      <c r="E78" s="12"/>
      <c r="F78" s="12"/>
      <c r="G78" s="12"/>
      <c r="H78" s="12"/>
      <c r="I78" s="12"/>
      <c r="J78" s="12"/>
      <c r="K78" s="12"/>
      <c r="L78" s="12"/>
      <c r="M78" s="12"/>
      <c r="N78" s="12"/>
      <c r="O78" s="12"/>
      <c r="P78" s="12"/>
      <c r="Q78" s="12"/>
      <c r="R78" s="12" t="n">
        <f aca="false">SUM(Tabel1[[#This Row],[36]:[48]])</f>
        <v>0</v>
      </c>
      <c r="S78" s="15" t="n">
        <f aca="false">Tabel1[[#This Row],[Retail DKK]]/2.5</f>
        <v>1800</v>
      </c>
      <c r="T78" s="15" t="n">
        <v>4500</v>
      </c>
      <c r="U78" s="16" t="n">
        <f aca="false">Tabel1[[#This Row],[Wholesale DKK]]*Tabel1[[#This Row],[Amount]]</f>
        <v>0</v>
      </c>
      <c r="V78" s="17" t="n">
        <f aca="false">Tabel1[[#This Row],[Retail EUR]]/2.5</f>
        <v>242</v>
      </c>
      <c r="W78" s="17" t="n">
        <v>605</v>
      </c>
      <c r="X78" s="17" t="n">
        <f aca="false">Tabel1[[#This Row],[Wholesale EUR]]*Tabel1[[#This Row],[Amount]]</f>
        <v>0</v>
      </c>
    </row>
    <row r="79" customFormat="false" ht="25.95" hidden="false" customHeight="true" outlineLevel="0" collapsed="false">
      <c r="A79" s="11"/>
      <c r="B79" s="12" t="n">
        <v>17505</v>
      </c>
      <c r="C79" s="21" t="s">
        <v>91</v>
      </c>
      <c r="D79" s="22" t="s">
        <v>95</v>
      </c>
      <c r="E79" s="12"/>
      <c r="F79" s="12"/>
      <c r="G79" s="12"/>
      <c r="H79" s="12"/>
      <c r="I79" s="12"/>
      <c r="J79" s="12"/>
      <c r="K79" s="12"/>
      <c r="L79" s="12"/>
      <c r="M79" s="12"/>
      <c r="N79" s="12"/>
      <c r="O79" s="12"/>
      <c r="P79" s="12"/>
      <c r="Q79" s="12"/>
      <c r="R79" s="12" t="n">
        <f aca="false">SUM(Tabel1[[#This Row],[36]:[48]])</f>
        <v>0</v>
      </c>
      <c r="S79" s="15" t="n">
        <f aca="false">Tabel1[[#This Row],[Retail DKK]]/2.5</f>
        <v>1800</v>
      </c>
      <c r="T79" s="15" t="n">
        <v>4500</v>
      </c>
      <c r="U79" s="16" t="n">
        <f aca="false">Tabel1[[#This Row],[Wholesale DKK]]*Tabel1[[#This Row],[Amount]]</f>
        <v>0</v>
      </c>
      <c r="V79" s="17" t="n">
        <f aca="false">Tabel1[[#This Row],[Retail EUR]]/2.5</f>
        <v>242</v>
      </c>
      <c r="W79" s="17" t="n">
        <v>605</v>
      </c>
      <c r="X79" s="17" t="n">
        <f aca="false">Tabel1[[#This Row],[Wholesale EUR]]*Tabel1[[#This Row],[Amount]]</f>
        <v>0</v>
      </c>
    </row>
    <row r="80" customFormat="false" ht="25.95" hidden="false" customHeight="true" outlineLevel="0" collapsed="false">
      <c r="A80" s="11"/>
      <c r="B80" s="12" t="n">
        <v>17510</v>
      </c>
      <c r="C80" s="21" t="s">
        <v>96</v>
      </c>
      <c r="D80" s="22" t="s">
        <v>59</v>
      </c>
      <c r="E80" s="12"/>
      <c r="F80" s="12"/>
      <c r="G80" s="12"/>
      <c r="H80" s="12"/>
      <c r="I80" s="12"/>
      <c r="J80" s="12"/>
      <c r="K80" s="12"/>
      <c r="L80" s="12"/>
      <c r="M80" s="12"/>
      <c r="N80" s="12"/>
      <c r="O80" s="12"/>
      <c r="P80" s="12"/>
      <c r="Q80" s="12"/>
      <c r="R80" s="12" t="n">
        <f aca="false">SUM(Tabel1[[#This Row],[36]:[48]])</f>
        <v>0</v>
      </c>
      <c r="S80" s="15" t="n">
        <f aca="false">Tabel1[[#This Row],[Retail DKK]]/2.5</f>
        <v>1800</v>
      </c>
      <c r="T80" s="15" t="n">
        <v>4500</v>
      </c>
      <c r="U80" s="16" t="n">
        <f aca="false">Tabel1[[#This Row],[Wholesale DKK]]*Tabel1[[#This Row],[Amount]]</f>
        <v>0</v>
      </c>
      <c r="V80" s="17" t="n">
        <f aca="false">Tabel1[[#This Row],[Retail EUR]]/2.5</f>
        <v>242</v>
      </c>
      <c r="W80" s="17" t="n">
        <v>605</v>
      </c>
      <c r="X80" s="17" t="n">
        <f aca="false">Tabel1[[#This Row],[Wholesale EUR]]*Tabel1[[#This Row],[Amount]]</f>
        <v>0</v>
      </c>
    </row>
    <row r="81" customFormat="false" ht="25.95" hidden="false" customHeight="true" outlineLevel="0" collapsed="false">
      <c r="A81" s="11"/>
      <c r="B81" s="12" t="n">
        <v>17510</v>
      </c>
      <c r="C81" s="21" t="s">
        <v>96</v>
      </c>
      <c r="D81" s="22" t="s">
        <v>29</v>
      </c>
      <c r="E81" s="12"/>
      <c r="F81" s="12"/>
      <c r="G81" s="12"/>
      <c r="H81" s="12"/>
      <c r="I81" s="12"/>
      <c r="J81" s="12"/>
      <c r="K81" s="12"/>
      <c r="L81" s="12"/>
      <c r="M81" s="12"/>
      <c r="N81" s="12"/>
      <c r="O81" s="12"/>
      <c r="P81" s="12"/>
      <c r="Q81" s="12"/>
      <c r="R81" s="12" t="n">
        <f aca="false">SUM(Tabel1[[#This Row],[36]:[48]])</f>
        <v>0</v>
      </c>
      <c r="S81" s="15" t="n">
        <f aca="false">Tabel1[[#This Row],[Retail DKK]]/2.5</f>
        <v>1640</v>
      </c>
      <c r="T81" s="15" t="n">
        <v>4100</v>
      </c>
      <c r="U81" s="16" t="n">
        <f aca="false">Tabel1[[#This Row],[Wholesale DKK]]*Tabel1[[#This Row],[Amount]]</f>
        <v>0</v>
      </c>
      <c r="V81" s="17" t="n">
        <f aca="false">Tabel1[[#This Row],[Retail EUR]]/2.5</f>
        <v>220</v>
      </c>
      <c r="W81" s="17" t="n">
        <v>550</v>
      </c>
      <c r="X81" s="17" t="n">
        <f aca="false">Tabel1[[#This Row],[Wholesale EUR]]*Tabel1[[#This Row],[Amount]]</f>
        <v>0</v>
      </c>
    </row>
    <row r="82" customFormat="false" ht="25.95" hidden="false" customHeight="true" outlineLevel="0" collapsed="false">
      <c r="A82" s="11"/>
      <c r="B82" s="12" t="n">
        <v>17510</v>
      </c>
      <c r="C82" s="21" t="s">
        <v>96</v>
      </c>
      <c r="D82" s="22" t="s">
        <v>97</v>
      </c>
      <c r="E82" s="12"/>
      <c r="F82" s="12"/>
      <c r="G82" s="12"/>
      <c r="H82" s="12"/>
      <c r="I82" s="12"/>
      <c r="J82" s="12"/>
      <c r="K82" s="12"/>
      <c r="L82" s="12"/>
      <c r="M82" s="12"/>
      <c r="N82" s="12"/>
      <c r="O82" s="12"/>
      <c r="P82" s="12"/>
      <c r="Q82" s="12"/>
      <c r="R82" s="12" t="n">
        <f aca="false">SUM(Tabel1[[#This Row],[36]:[48]])</f>
        <v>0</v>
      </c>
      <c r="S82" s="15" t="n">
        <f aca="false">Tabel1[[#This Row],[Retail DKK]]/2.5</f>
        <v>1640</v>
      </c>
      <c r="T82" s="15" t="n">
        <v>4100</v>
      </c>
      <c r="U82" s="16" t="n">
        <f aca="false">Tabel1[[#This Row],[Wholesale DKK]]*Tabel1[[#This Row],[Amount]]</f>
        <v>0</v>
      </c>
      <c r="V82" s="17" t="n">
        <f aca="false">Tabel1[[#This Row],[Retail EUR]]/2.5</f>
        <v>220</v>
      </c>
      <c r="W82" s="17" t="n">
        <v>550</v>
      </c>
      <c r="X82" s="17" t="n">
        <f aca="false">Tabel1[[#This Row],[Wholesale EUR]]*Tabel1[[#This Row],[Amount]]</f>
        <v>0</v>
      </c>
    </row>
    <row r="83" customFormat="false" ht="25.95" hidden="false" customHeight="true" outlineLevel="0" collapsed="false">
      <c r="A83" s="11"/>
      <c r="B83" s="12" t="n">
        <v>17074</v>
      </c>
      <c r="C83" s="18" t="s">
        <v>98</v>
      </c>
      <c r="D83" s="18" t="s">
        <v>28</v>
      </c>
      <c r="E83" s="12"/>
      <c r="F83" s="12"/>
      <c r="G83" s="12"/>
      <c r="H83" s="12"/>
      <c r="I83" s="12"/>
      <c r="J83" s="12"/>
      <c r="K83" s="12"/>
      <c r="L83" s="12"/>
      <c r="M83" s="12"/>
      <c r="N83" s="12"/>
      <c r="O83" s="12"/>
      <c r="P83" s="12"/>
      <c r="Q83" s="12"/>
      <c r="R83" s="12" t="n">
        <f aca="false">SUM(Tabel1[[#This Row],[36]:[48]])</f>
        <v>0</v>
      </c>
      <c r="S83" s="15" t="n">
        <f aca="false">Tabel1[[#This Row],[Retail DKK]]/2.5</f>
        <v>1560</v>
      </c>
      <c r="T83" s="15" t="n">
        <v>3900</v>
      </c>
      <c r="U83" s="16" t="n">
        <f aca="false">Tabel1[[#This Row],[Wholesale DKK]]*Tabel1[[#This Row],[Amount]]</f>
        <v>0</v>
      </c>
      <c r="V83" s="17" t="n">
        <f aca="false">Tabel1[[#This Row],[Retail EUR]]/2.5</f>
        <v>210</v>
      </c>
      <c r="W83" s="17" t="n">
        <v>525</v>
      </c>
      <c r="X83" s="17" t="n">
        <f aca="false">Tabel1[[#This Row],[Wholesale EUR]]*Tabel1[[#This Row],[Amount]]</f>
        <v>0</v>
      </c>
    </row>
    <row r="84" customFormat="false" ht="25.95" hidden="false" customHeight="true" outlineLevel="0" collapsed="false">
      <c r="A84" s="11"/>
      <c r="B84" s="12" t="n">
        <v>17074</v>
      </c>
      <c r="C84" s="18" t="s">
        <v>98</v>
      </c>
      <c r="D84" s="18" t="s">
        <v>59</v>
      </c>
      <c r="E84" s="12"/>
      <c r="F84" s="12"/>
      <c r="G84" s="12"/>
      <c r="H84" s="12"/>
      <c r="I84" s="12"/>
      <c r="J84" s="12"/>
      <c r="K84" s="12"/>
      <c r="L84" s="12"/>
      <c r="M84" s="12"/>
      <c r="N84" s="12"/>
      <c r="O84" s="12"/>
      <c r="P84" s="12"/>
      <c r="Q84" s="12"/>
      <c r="R84" s="12" t="n">
        <f aca="false">SUM(Tabel1[[#This Row],[36]:[48]])</f>
        <v>0</v>
      </c>
      <c r="S84" s="15" t="n">
        <f aca="false">Tabel1[[#This Row],[Retail DKK]]/2.5</f>
        <v>1740</v>
      </c>
      <c r="T84" s="15" t="n">
        <v>4350</v>
      </c>
      <c r="U84" s="16" t="n">
        <f aca="false">Tabel1[[#This Row],[Wholesale DKK]]*Tabel1[[#This Row],[Amount]]</f>
        <v>0</v>
      </c>
      <c r="V84" s="17" t="n">
        <f aca="false">Tabel1[[#This Row],[Retail EUR]]/2.5</f>
        <v>234</v>
      </c>
      <c r="W84" s="17" t="n">
        <v>585</v>
      </c>
      <c r="X84" s="17" t="n">
        <f aca="false">Tabel1[[#This Row],[Wholesale EUR]]*Tabel1[[#This Row],[Amount]]</f>
        <v>0</v>
      </c>
    </row>
    <row r="85" customFormat="false" ht="25.95" hidden="false" customHeight="true" outlineLevel="0" collapsed="false">
      <c r="A85" s="23"/>
      <c r="B85" s="24" t="n">
        <v>17509</v>
      </c>
      <c r="C85" s="25" t="s">
        <v>99</v>
      </c>
      <c r="D85" s="25" t="s">
        <v>27</v>
      </c>
      <c r="E85" s="24"/>
      <c r="F85" s="24"/>
      <c r="G85" s="24"/>
      <c r="H85" s="24"/>
      <c r="I85" s="24"/>
      <c r="J85" s="24"/>
      <c r="K85" s="24" t="n">
        <v>1</v>
      </c>
      <c r="L85" s="24" t="n">
        <v>1</v>
      </c>
      <c r="M85" s="24" t="n">
        <v>1</v>
      </c>
      <c r="N85" s="24" t="n">
        <v>1</v>
      </c>
      <c r="O85" s="24" t="n">
        <v>1</v>
      </c>
      <c r="P85" s="24"/>
      <c r="Q85" s="24"/>
      <c r="R85" s="12" t="n">
        <f aca="false">SUM(Tabel1[[#This Row],[36]:[48]])</f>
        <v>5</v>
      </c>
      <c r="S85" s="15" t="n">
        <f aca="false">Tabel1[[#This Row],[Retail DKK]]/2.5</f>
        <v>1800</v>
      </c>
      <c r="T85" s="26" t="n">
        <v>4500</v>
      </c>
      <c r="U85" s="16" t="n">
        <f aca="false">Tabel1[[#This Row],[Wholesale DKK]]*Tabel1[[#This Row],[Amount]]</f>
        <v>9000</v>
      </c>
      <c r="V85" s="17" t="n">
        <f aca="false">Tabel1[[#This Row],[Retail EUR]]/2.5</f>
        <v>242</v>
      </c>
      <c r="W85" s="17" t="n">
        <v>605</v>
      </c>
      <c r="X85" s="17" t="n">
        <f aca="false">Tabel1[[#This Row],[Wholesale EUR]]*Tabel1[[#This Row],[Amount]]</f>
        <v>1210</v>
      </c>
    </row>
    <row r="86" customFormat="false" ht="25.95" hidden="false" customHeight="true" outlineLevel="0" collapsed="false">
      <c r="A86" s="23"/>
      <c r="B86" s="24" t="n">
        <v>17509</v>
      </c>
      <c r="C86" s="25" t="s">
        <v>99</v>
      </c>
      <c r="D86" s="25" t="s">
        <v>100</v>
      </c>
      <c r="E86" s="24"/>
      <c r="F86" s="24"/>
      <c r="G86" s="24"/>
      <c r="H86" s="24"/>
      <c r="I86" s="24"/>
      <c r="J86" s="24"/>
      <c r="K86" s="24"/>
      <c r="L86" s="24"/>
      <c r="M86" s="24"/>
      <c r="N86" s="24"/>
      <c r="O86" s="24"/>
      <c r="P86" s="24"/>
      <c r="Q86" s="24"/>
      <c r="R86" s="12" t="n">
        <f aca="false">SUM(Tabel1[[#This Row],[36]:[48]])</f>
        <v>0</v>
      </c>
      <c r="S86" s="15" t="n">
        <f aca="false">Tabel1[[#This Row],[Retail DKK]]/2.5</f>
        <v>1800</v>
      </c>
      <c r="T86" s="26" t="n">
        <v>4500</v>
      </c>
      <c r="U86" s="16" t="n">
        <f aca="false">Tabel1[[#This Row],[Wholesale DKK]]*Tabel1[[#This Row],[Amount]]</f>
        <v>0</v>
      </c>
      <c r="V86" s="17" t="n">
        <f aca="false">Tabel1[[#This Row],[Retail EUR]]/2.5</f>
        <v>242</v>
      </c>
      <c r="W86" s="17" t="n">
        <v>605</v>
      </c>
      <c r="X86" s="17" t="n">
        <f aca="false">Tabel1[[#This Row],[Wholesale EUR]]*Tabel1[[#This Row],[Amount]]</f>
        <v>0</v>
      </c>
    </row>
    <row r="87" customFormat="false" ht="25.95" hidden="false" customHeight="true" outlineLevel="0" collapsed="false">
      <c r="A87" s="23"/>
      <c r="B87" s="24" t="n">
        <v>10001</v>
      </c>
      <c r="C87" s="25" t="s">
        <v>101</v>
      </c>
      <c r="D87" s="27" t="s">
        <v>102</v>
      </c>
      <c r="E87" s="24"/>
      <c r="F87" s="24"/>
      <c r="G87" s="24"/>
      <c r="H87" s="24"/>
      <c r="I87" s="24"/>
      <c r="J87" s="24"/>
      <c r="K87" s="24"/>
      <c r="L87" s="24"/>
      <c r="M87" s="24"/>
      <c r="N87" s="24"/>
      <c r="O87" s="24"/>
      <c r="P87" s="24"/>
      <c r="Q87" s="24"/>
      <c r="R87" s="12" t="n">
        <f aca="false">SUM(Tabel1[[#This Row],[36]:[48]])</f>
        <v>0</v>
      </c>
      <c r="S87" s="15" t="n">
        <f aca="false">Tabel1[[#This Row],[Retail DKK]]/2.5</f>
        <v>1200</v>
      </c>
      <c r="T87" s="26" t="n">
        <v>3000</v>
      </c>
      <c r="U87" s="16" t="n">
        <f aca="false">Tabel1[[#This Row],[Wholesale DKK]]*Tabel1[[#This Row],[Amount]]</f>
        <v>0</v>
      </c>
      <c r="V87" s="17" t="n">
        <f aca="false">Tabel1[[#This Row],[Retail EUR]]/2.5</f>
        <v>162</v>
      </c>
      <c r="W87" s="17" t="n">
        <v>405</v>
      </c>
      <c r="X87" s="17" t="n">
        <f aca="false">Tabel1[[#This Row],[Wholesale EUR]]*Tabel1[[#This Row],[Amount]]</f>
        <v>0</v>
      </c>
    </row>
    <row r="88" customFormat="false" ht="25.95" hidden="false" customHeight="true" outlineLevel="0" collapsed="false">
      <c r="A88" s="23"/>
      <c r="B88" s="24" t="n">
        <v>10001</v>
      </c>
      <c r="C88" s="25" t="s">
        <v>101</v>
      </c>
      <c r="D88" s="27" t="s">
        <v>103</v>
      </c>
      <c r="E88" s="24"/>
      <c r="F88" s="24"/>
      <c r="G88" s="24"/>
      <c r="H88" s="24"/>
      <c r="I88" s="24"/>
      <c r="J88" s="24"/>
      <c r="K88" s="24"/>
      <c r="L88" s="24"/>
      <c r="M88" s="24"/>
      <c r="N88" s="24"/>
      <c r="O88" s="24"/>
      <c r="P88" s="24"/>
      <c r="Q88" s="24"/>
      <c r="R88" s="12" t="n">
        <f aca="false">SUM(Tabel1[[#This Row],[36]:[48]])</f>
        <v>0</v>
      </c>
      <c r="S88" s="15" t="n">
        <f aca="false">Tabel1[[#This Row],[Retail DKK]]/2.5</f>
        <v>1200</v>
      </c>
      <c r="T88" s="26" t="n">
        <v>3000</v>
      </c>
      <c r="U88" s="16" t="n">
        <f aca="false">Tabel1[[#This Row],[Wholesale DKK]]*Tabel1[[#This Row],[Amount]]</f>
        <v>0</v>
      </c>
      <c r="V88" s="17" t="n">
        <f aca="false">Tabel1[[#This Row],[Retail EUR]]/2.5</f>
        <v>162</v>
      </c>
      <c r="W88" s="17" t="n">
        <v>405</v>
      </c>
      <c r="X88" s="17" t="n">
        <f aca="false">Tabel1[[#This Row],[Wholesale EUR]]*Tabel1[[#This Row],[Amount]]</f>
        <v>0</v>
      </c>
    </row>
    <row r="89" customFormat="false" ht="25.95" hidden="false" customHeight="true" outlineLevel="0" collapsed="false">
      <c r="A89" s="23"/>
      <c r="B89" s="24" t="n">
        <v>10002</v>
      </c>
      <c r="C89" s="25" t="s">
        <v>104</v>
      </c>
      <c r="D89" s="27" t="s">
        <v>57</v>
      </c>
      <c r="E89" s="24"/>
      <c r="F89" s="24"/>
      <c r="G89" s="24"/>
      <c r="H89" s="24"/>
      <c r="I89" s="24"/>
      <c r="J89" s="24"/>
      <c r="K89" s="24"/>
      <c r="L89" s="24"/>
      <c r="M89" s="24"/>
      <c r="N89" s="24"/>
      <c r="O89" s="24"/>
      <c r="P89" s="24"/>
      <c r="Q89" s="24"/>
      <c r="R89" s="12" t="n">
        <f aca="false">SUM(Tabel1[[#This Row],[36]:[48]])</f>
        <v>0</v>
      </c>
      <c r="S89" s="15" t="n">
        <f aca="false">Tabel1[[#This Row],[Retail DKK]]/2.5</f>
        <v>960</v>
      </c>
      <c r="T89" s="26" t="n">
        <v>2400</v>
      </c>
      <c r="U89" s="16" t="n">
        <f aca="false">Tabel1[[#This Row],[Wholesale DKK]]*Tabel1[[#This Row],[Amount]]</f>
        <v>0</v>
      </c>
      <c r="V89" s="17" t="n">
        <f aca="false">Tabel1[[#This Row],[Retail EUR]]/2.5</f>
        <v>130</v>
      </c>
      <c r="W89" s="17" t="n">
        <v>325</v>
      </c>
      <c r="X89" s="17" t="n">
        <f aca="false">Tabel1[[#This Row],[Wholesale EUR]]*Tabel1[[#This Row],[Amount]]</f>
        <v>0</v>
      </c>
    </row>
    <row r="90" customFormat="false" ht="25.95" hidden="false" customHeight="true" outlineLevel="0" collapsed="false">
      <c r="A90" s="23"/>
      <c r="B90" s="24" t="n">
        <v>10002</v>
      </c>
      <c r="C90" s="25" t="s">
        <v>104</v>
      </c>
      <c r="D90" s="27" t="s">
        <v>105</v>
      </c>
      <c r="E90" s="24"/>
      <c r="F90" s="24"/>
      <c r="G90" s="24"/>
      <c r="H90" s="24"/>
      <c r="I90" s="24"/>
      <c r="J90" s="24"/>
      <c r="K90" s="24"/>
      <c r="L90" s="24"/>
      <c r="M90" s="24"/>
      <c r="N90" s="24"/>
      <c r="O90" s="24"/>
      <c r="P90" s="24"/>
      <c r="Q90" s="24"/>
      <c r="R90" s="12" t="n">
        <f aca="false">SUM(Tabel1[[#This Row],[36]:[48]])</f>
        <v>0</v>
      </c>
      <c r="S90" s="15" t="n">
        <f aca="false">Tabel1[[#This Row],[Retail DKK]]/2.5</f>
        <v>1140</v>
      </c>
      <c r="T90" s="26" t="n">
        <v>2850</v>
      </c>
      <c r="U90" s="16" t="n">
        <f aca="false">Tabel1[[#This Row],[Wholesale DKK]]*Tabel1[[#This Row],[Amount]]</f>
        <v>0</v>
      </c>
      <c r="V90" s="17" t="n">
        <f aca="false">Tabel1[[#This Row],[Retail EUR]]/2.5</f>
        <v>154</v>
      </c>
      <c r="W90" s="17" t="n">
        <v>385</v>
      </c>
      <c r="X90" s="17" t="n">
        <f aca="false">Tabel1[[#This Row],[Wholesale EUR]]*Tabel1[[#This Row],[Amount]]</f>
        <v>0</v>
      </c>
    </row>
    <row r="91" customFormat="false" ht="25.95" hidden="false" customHeight="true" outlineLevel="0" collapsed="false">
      <c r="A91" s="23"/>
      <c r="B91" s="24" t="n">
        <v>10003</v>
      </c>
      <c r="C91" s="25" t="s">
        <v>106</v>
      </c>
      <c r="D91" s="27" t="s">
        <v>107</v>
      </c>
      <c r="E91" s="24"/>
      <c r="F91" s="24"/>
      <c r="G91" s="24"/>
      <c r="H91" s="24"/>
      <c r="I91" s="24"/>
      <c r="J91" s="24"/>
      <c r="K91" s="24"/>
      <c r="L91" s="24"/>
      <c r="M91" s="24"/>
      <c r="N91" s="24"/>
      <c r="O91" s="24"/>
      <c r="P91" s="24"/>
      <c r="Q91" s="24"/>
      <c r="R91" s="12" t="n">
        <f aca="false">SUM(Tabel1[[#This Row],[36]:[48]])</f>
        <v>0</v>
      </c>
      <c r="S91" s="15" t="n">
        <f aca="false">Tabel1[[#This Row],[Retail DKK]]/2.5</f>
        <v>1080</v>
      </c>
      <c r="T91" s="26" t="n">
        <v>2700</v>
      </c>
      <c r="U91" s="16" t="n">
        <f aca="false">Tabel1[[#This Row],[Wholesale DKK]]*Tabel1[[#This Row],[Amount]]</f>
        <v>0</v>
      </c>
      <c r="V91" s="17" t="n">
        <f aca="false">Tabel1[[#This Row],[Retail EUR]]/2.5</f>
        <v>146</v>
      </c>
      <c r="W91" s="17" t="n">
        <v>365</v>
      </c>
      <c r="X91" s="17" t="n">
        <f aca="false">Tabel1[[#This Row],[Wholesale EUR]]*Tabel1[[#This Row],[Amount]]</f>
        <v>0</v>
      </c>
    </row>
    <row r="92" customFormat="false" ht="25.95" hidden="false" customHeight="true" outlineLevel="0" collapsed="false">
      <c r="A92" s="23"/>
      <c r="B92" s="24" t="n">
        <v>10003</v>
      </c>
      <c r="C92" s="25" t="s">
        <v>106</v>
      </c>
      <c r="D92" s="27" t="s">
        <v>108</v>
      </c>
      <c r="E92" s="24"/>
      <c r="F92" s="24"/>
      <c r="G92" s="24"/>
      <c r="H92" s="24"/>
      <c r="I92" s="24"/>
      <c r="J92" s="24"/>
      <c r="K92" s="24"/>
      <c r="L92" s="24"/>
      <c r="M92" s="24"/>
      <c r="N92" s="24"/>
      <c r="O92" s="24"/>
      <c r="P92" s="24"/>
      <c r="Q92" s="24"/>
      <c r="R92" s="12" t="n">
        <f aca="false">SUM(Tabel1[[#This Row],[36]:[48]])</f>
        <v>0</v>
      </c>
      <c r="S92" s="15" t="n">
        <f aca="false">Tabel1[[#This Row],[Retail DKK]]/2.5</f>
        <v>1080</v>
      </c>
      <c r="T92" s="26" t="n">
        <v>2700</v>
      </c>
      <c r="U92" s="16" t="n">
        <f aca="false">Tabel1[[#This Row],[Wholesale DKK]]*Tabel1[[#This Row],[Amount]]</f>
        <v>0</v>
      </c>
      <c r="V92" s="17" t="n">
        <f aca="false">Tabel1[[#This Row],[Retail EUR]]/2.5</f>
        <v>146</v>
      </c>
      <c r="W92" s="17" t="n">
        <v>365</v>
      </c>
      <c r="X92" s="17" t="n">
        <f aca="false">Tabel1[[#This Row],[Wholesale EUR]]*Tabel1[[#This Row],[Amount]]</f>
        <v>0</v>
      </c>
    </row>
    <row r="93" customFormat="false" ht="25.95" hidden="false" customHeight="true" outlineLevel="0" collapsed="false">
      <c r="A93" s="23"/>
      <c r="B93" s="24" t="n">
        <v>10003</v>
      </c>
      <c r="C93" s="25" t="s">
        <v>109</v>
      </c>
      <c r="D93" s="27" t="s">
        <v>110</v>
      </c>
      <c r="E93" s="24"/>
      <c r="F93" s="24"/>
      <c r="G93" s="24"/>
      <c r="H93" s="24"/>
      <c r="I93" s="24"/>
      <c r="J93" s="24"/>
      <c r="K93" s="24"/>
      <c r="L93" s="24"/>
      <c r="M93" s="24"/>
      <c r="N93" s="24"/>
      <c r="O93" s="24"/>
      <c r="P93" s="24"/>
      <c r="Q93" s="24"/>
      <c r="R93" s="12" t="n">
        <f aca="false">SUM(Tabel1[[#This Row],[36]:[48]])</f>
        <v>0</v>
      </c>
      <c r="S93" s="15" t="n">
        <f aca="false">Tabel1[[#This Row],[Retail DKK]]/2.5</f>
        <v>1080</v>
      </c>
      <c r="T93" s="26" t="n">
        <v>2700</v>
      </c>
      <c r="U93" s="16" t="n">
        <f aca="false">Tabel1[[#This Row],[Wholesale DKK]]*Tabel1[[#This Row],[Amount]]</f>
        <v>0</v>
      </c>
      <c r="V93" s="17" t="n">
        <f aca="false">Tabel1[[#This Row],[Retail EUR]]/2.5</f>
        <v>146</v>
      </c>
      <c r="W93" s="17" t="n">
        <v>365</v>
      </c>
      <c r="X93" s="17" t="n">
        <f aca="false">Tabel1[[#This Row],[Wholesale EUR]]*Tabel1[[#This Row],[Amount]]</f>
        <v>0</v>
      </c>
    </row>
    <row r="94" customFormat="false" ht="25.95" hidden="false" customHeight="true" outlineLevel="0" collapsed="false">
      <c r="A94" s="23"/>
      <c r="B94" s="24" t="n">
        <v>10003</v>
      </c>
      <c r="C94" s="25" t="s">
        <v>109</v>
      </c>
      <c r="D94" s="27" t="s">
        <v>111</v>
      </c>
      <c r="E94" s="24"/>
      <c r="F94" s="24"/>
      <c r="G94" s="24"/>
      <c r="H94" s="24"/>
      <c r="I94" s="24"/>
      <c r="J94" s="24"/>
      <c r="K94" s="24"/>
      <c r="L94" s="24"/>
      <c r="M94" s="24"/>
      <c r="N94" s="24"/>
      <c r="O94" s="24"/>
      <c r="P94" s="24"/>
      <c r="Q94" s="24"/>
      <c r="R94" s="12" t="n">
        <f aca="false">SUM(Tabel1[[#This Row],[36]:[48]])</f>
        <v>0</v>
      </c>
      <c r="S94" s="15" t="n">
        <f aca="false">Tabel1[[#This Row],[Retail DKK]]/2.5</f>
        <v>1080</v>
      </c>
      <c r="T94" s="26" t="n">
        <v>2700</v>
      </c>
      <c r="U94" s="16" t="n">
        <f aca="false">Tabel1[[#This Row],[Wholesale DKK]]*Tabel1[[#This Row],[Amount]]</f>
        <v>0</v>
      </c>
      <c r="V94" s="17" t="n">
        <f aca="false">Tabel1[[#This Row],[Retail EUR]]/2.5</f>
        <v>146</v>
      </c>
      <c r="W94" s="17" t="n">
        <v>365</v>
      </c>
      <c r="X94" s="17" t="n">
        <f aca="false">Tabel1[[#This Row],[Wholesale EUR]]*Tabel1[[#This Row],[Amount]]</f>
        <v>0</v>
      </c>
    </row>
    <row r="95" customFormat="false" ht="25.95" hidden="false" customHeight="true" outlineLevel="0" collapsed="false">
      <c r="A95" s="23"/>
      <c r="B95" s="24" t="n">
        <v>10004</v>
      </c>
      <c r="C95" s="25" t="s">
        <v>112</v>
      </c>
      <c r="D95" s="27" t="s">
        <v>29</v>
      </c>
      <c r="E95" s="24"/>
      <c r="F95" s="24"/>
      <c r="G95" s="24"/>
      <c r="H95" s="24"/>
      <c r="I95" s="24"/>
      <c r="J95" s="24"/>
      <c r="K95" s="24"/>
      <c r="L95" s="24"/>
      <c r="M95" s="24"/>
      <c r="N95" s="24"/>
      <c r="O95" s="24"/>
      <c r="P95" s="24"/>
      <c r="Q95" s="24"/>
      <c r="R95" s="12" t="n">
        <f aca="false">SUM(Tabel1[[#This Row],[36]:[48]])</f>
        <v>0</v>
      </c>
      <c r="S95" s="15" t="n">
        <f aca="false">Tabel1[[#This Row],[Retail DKK]]/2.5</f>
        <v>1000</v>
      </c>
      <c r="T95" s="26" t="n">
        <v>2500</v>
      </c>
      <c r="U95" s="16" t="n">
        <f aca="false">Tabel1[[#This Row],[Wholesale DKK]]*Tabel1[[#This Row],[Amount]]</f>
        <v>0</v>
      </c>
      <c r="V95" s="17" t="n">
        <f aca="false">Tabel1[[#This Row],[Retail EUR]]/2.5</f>
        <v>134</v>
      </c>
      <c r="W95" s="17" t="n">
        <v>335</v>
      </c>
      <c r="X95" s="17" t="n">
        <f aca="false">Tabel1[[#This Row],[Wholesale EUR]]*Tabel1[[#This Row],[Amount]]</f>
        <v>0</v>
      </c>
    </row>
    <row r="96" customFormat="false" ht="25.95" hidden="false" customHeight="true" outlineLevel="0" collapsed="false">
      <c r="A96" s="23"/>
      <c r="B96" s="24" t="n">
        <v>10004</v>
      </c>
      <c r="C96" s="25" t="s">
        <v>112</v>
      </c>
      <c r="D96" s="27" t="s">
        <v>113</v>
      </c>
      <c r="E96" s="24"/>
      <c r="F96" s="24"/>
      <c r="G96" s="24"/>
      <c r="H96" s="24"/>
      <c r="I96" s="24"/>
      <c r="J96" s="24"/>
      <c r="K96" s="24"/>
      <c r="L96" s="24"/>
      <c r="M96" s="24"/>
      <c r="N96" s="24"/>
      <c r="O96" s="24"/>
      <c r="P96" s="24"/>
      <c r="Q96" s="24"/>
      <c r="R96" s="12" t="n">
        <f aca="false">SUM(Tabel1[[#This Row],[36]:[48]])</f>
        <v>0</v>
      </c>
      <c r="S96" s="15" t="n">
        <f aca="false">Tabel1[[#This Row],[Retail DKK]]/2.5</f>
        <v>1000</v>
      </c>
      <c r="T96" s="26" t="n">
        <v>2500</v>
      </c>
      <c r="U96" s="16" t="n">
        <f aca="false">Tabel1[[#This Row],[Wholesale DKK]]*Tabel1[[#This Row],[Amount]]</f>
        <v>0</v>
      </c>
      <c r="V96" s="17" t="n">
        <f aca="false">Tabel1[[#This Row],[Retail EUR]]/2.5</f>
        <v>134</v>
      </c>
      <c r="W96" s="17" t="n">
        <v>335</v>
      </c>
      <c r="X96" s="17" t="n">
        <f aca="false">Tabel1[[#This Row],[Wholesale EUR]]*Tabel1[[#This Row],[Amount]]</f>
        <v>0</v>
      </c>
    </row>
    <row r="97" customFormat="false" ht="25.95" hidden="false" customHeight="true" outlineLevel="0" collapsed="false">
      <c r="A97" s="23"/>
      <c r="B97" s="24" t="n">
        <v>10004</v>
      </c>
      <c r="C97" s="25" t="s">
        <v>112</v>
      </c>
      <c r="D97" s="27" t="s">
        <v>114</v>
      </c>
      <c r="E97" s="24"/>
      <c r="F97" s="24"/>
      <c r="G97" s="24"/>
      <c r="H97" s="24"/>
      <c r="I97" s="24"/>
      <c r="J97" s="24"/>
      <c r="K97" s="24"/>
      <c r="L97" s="24"/>
      <c r="M97" s="24"/>
      <c r="N97" s="24"/>
      <c r="O97" s="24"/>
      <c r="P97" s="24"/>
      <c r="Q97" s="24"/>
      <c r="R97" s="12" t="n">
        <f aca="false">SUM(Tabel1[[#This Row],[36]:[48]])</f>
        <v>0</v>
      </c>
      <c r="S97" s="15" t="n">
        <f aca="false">Tabel1[[#This Row],[Retail DKK]]/2.5</f>
        <v>1000</v>
      </c>
      <c r="T97" s="26" t="n">
        <v>2500</v>
      </c>
      <c r="U97" s="16" t="n">
        <f aca="false">Tabel1[[#This Row],[Wholesale DKK]]*Tabel1[[#This Row],[Amount]]</f>
        <v>0</v>
      </c>
      <c r="V97" s="17" t="n">
        <f aca="false">Tabel1[[#This Row],[Retail EUR]]/2.5</f>
        <v>134</v>
      </c>
      <c r="W97" s="17" t="n">
        <v>335</v>
      </c>
      <c r="X97" s="17" t="n">
        <f aca="false">Tabel1[[#This Row],[Wholesale EUR]]*Tabel1[[#This Row],[Amount]]</f>
        <v>0</v>
      </c>
    </row>
    <row r="98" customFormat="false" ht="25.95" hidden="false" customHeight="true" outlineLevel="0" collapsed="false">
      <c r="A98" s="23"/>
      <c r="B98" s="24" t="n">
        <v>10004</v>
      </c>
      <c r="C98" s="25" t="s">
        <v>112</v>
      </c>
      <c r="D98" s="27" t="s">
        <v>115</v>
      </c>
      <c r="E98" s="24"/>
      <c r="F98" s="24"/>
      <c r="G98" s="24"/>
      <c r="H98" s="24"/>
      <c r="I98" s="24"/>
      <c r="J98" s="24"/>
      <c r="K98" s="24"/>
      <c r="L98" s="24"/>
      <c r="M98" s="24"/>
      <c r="N98" s="24"/>
      <c r="O98" s="24"/>
      <c r="P98" s="24"/>
      <c r="Q98" s="24"/>
      <c r="R98" s="12" t="n">
        <f aca="false">SUM(Tabel1[[#This Row],[36]:[48]])</f>
        <v>0</v>
      </c>
      <c r="S98" s="15" t="n">
        <f aca="false">Tabel1[[#This Row],[Retail DKK]]/2.5</f>
        <v>1000</v>
      </c>
      <c r="T98" s="26" t="n">
        <v>2500</v>
      </c>
      <c r="U98" s="16" t="n">
        <f aca="false">Tabel1[[#This Row],[Wholesale DKK]]*Tabel1[[#This Row],[Amount]]</f>
        <v>0</v>
      </c>
      <c r="V98" s="17" t="n">
        <f aca="false">Tabel1[[#This Row],[Retail EUR]]/2.5</f>
        <v>134</v>
      </c>
      <c r="W98" s="17" t="n">
        <v>335</v>
      </c>
      <c r="X98" s="17" t="n">
        <f aca="false">Tabel1[[#This Row],[Wholesale EUR]]*Tabel1[[#This Row],[Amount]]</f>
        <v>0</v>
      </c>
    </row>
    <row r="99" customFormat="false" ht="25.95" hidden="false" customHeight="true" outlineLevel="0" collapsed="false">
      <c r="A99" s="23"/>
      <c r="B99" s="24" t="n">
        <v>10005</v>
      </c>
      <c r="C99" s="25" t="s">
        <v>116</v>
      </c>
      <c r="D99" s="27" t="s">
        <v>117</v>
      </c>
      <c r="E99" s="24"/>
      <c r="F99" s="24"/>
      <c r="G99" s="24"/>
      <c r="H99" s="24"/>
      <c r="I99" s="24"/>
      <c r="J99" s="24"/>
      <c r="K99" s="24"/>
      <c r="L99" s="24"/>
      <c r="M99" s="24"/>
      <c r="N99" s="24"/>
      <c r="O99" s="24"/>
      <c r="P99" s="24"/>
      <c r="Q99" s="24"/>
      <c r="R99" s="12" t="n">
        <f aca="false">SUM(Tabel1[[#This Row],[36]:[48]])</f>
        <v>0</v>
      </c>
      <c r="S99" s="15" t="n">
        <f aca="false">Tabel1[[#This Row],[Retail DKK]]/2.5</f>
        <v>1320</v>
      </c>
      <c r="T99" s="26" t="n">
        <v>3300</v>
      </c>
      <c r="U99" s="16" t="n">
        <f aca="false">Tabel1[[#This Row],[Wholesale DKK]]*Tabel1[[#This Row],[Amount]]</f>
        <v>0</v>
      </c>
      <c r="V99" s="17" t="n">
        <f aca="false">Tabel1[[#This Row],[Retail EUR]]/2.5</f>
        <v>178</v>
      </c>
      <c r="W99" s="17" t="n">
        <v>445</v>
      </c>
      <c r="X99" s="17" t="n">
        <f aca="false">Tabel1[[#This Row],[Wholesale EUR]]*Tabel1[[#This Row],[Amount]]</f>
        <v>0</v>
      </c>
    </row>
    <row r="100" customFormat="false" ht="25.95" hidden="false" customHeight="true" outlineLevel="0" collapsed="false">
      <c r="A100" s="23"/>
      <c r="B100" s="24" t="n">
        <v>10005</v>
      </c>
      <c r="C100" s="25" t="s">
        <v>116</v>
      </c>
      <c r="D100" s="27" t="s">
        <v>118</v>
      </c>
      <c r="E100" s="24"/>
      <c r="F100" s="24"/>
      <c r="G100" s="24"/>
      <c r="H100" s="24"/>
      <c r="I100" s="24"/>
      <c r="J100" s="24"/>
      <c r="K100" s="24"/>
      <c r="L100" s="24"/>
      <c r="M100" s="24"/>
      <c r="N100" s="24"/>
      <c r="O100" s="24"/>
      <c r="P100" s="24"/>
      <c r="Q100" s="24"/>
      <c r="R100" s="12" t="n">
        <f aca="false">SUM(Tabel1[[#This Row],[36]:[48]])</f>
        <v>0</v>
      </c>
      <c r="S100" s="15" t="n">
        <f aca="false">Tabel1[[#This Row],[Retail DKK]]/2.5</f>
        <v>1320</v>
      </c>
      <c r="T100" s="26" t="n">
        <v>3300</v>
      </c>
      <c r="U100" s="16" t="n">
        <f aca="false">Tabel1[[#This Row],[Wholesale DKK]]*Tabel1[[#This Row],[Amount]]</f>
        <v>0</v>
      </c>
      <c r="V100" s="17" t="n">
        <f aca="false">Tabel1[[#This Row],[Retail EUR]]/2.5</f>
        <v>178</v>
      </c>
      <c r="W100" s="17" t="n">
        <v>445</v>
      </c>
      <c r="X100" s="17" t="n">
        <f aca="false">Tabel1[[#This Row],[Wholesale EUR]]*Tabel1[[#This Row],[Amount]]</f>
        <v>0</v>
      </c>
    </row>
    <row r="101" customFormat="false" ht="25.95" hidden="false" customHeight="true" outlineLevel="0" collapsed="false">
      <c r="A101" s="23"/>
      <c r="B101" s="24" t="n">
        <v>10006</v>
      </c>
      <c r="C101" s="25" t="s">
        <v>119</v>
      </c>
      <c r="D101" s="27" t="s">
        <v>120</v>
      </c>
      <c r="E101" s="24"/>
      <c r="F101" s="24"/>
      <c r="G101" s="24"/>
      <c r="H101" s="24"/>
      <c r="I101" s="24"/>
      <c r="J101" s="24"/>
      <c r="K101" s="24"/>
      <c r="L101" s="24"/>
      <c r="M101" s="24"/>
      <c r="N101" s="24"/>
      <c r="O101" s="24"/>
      <c r="P101" s="24"/>
      <c r="Q101" s="24"/>
      <c r="R101" s="12" t="n">
        <f aca="false">SUM(Tabel1[[#This Row],[36]:[48]])</f>
        <v>0</v>
      </c>
      <c r="S101" s="15" t="n">
        <f aca="false">Tabel1[[#This Row],[Retail DKK]]/2.5</f>
        <v>1680</v>
      </c>
      <c r="T101" s="26" t="n">
        <v>4200</v>
      </c>
      <c r="U101" s="16" t="n">
        <f aca="false">Tabel1[[#This Row],[Wholesale DKK]]*Tabel1[[#This Row],[Amount]]</f>
        <v>0</v>
      </c>
      <c r="V101" s="17" t="n">
        <f aca="false">Tabel1[[#This Row],[Retail EUR]]/2.5</f>
        <v>226</v>
      </c>
      <c r="W101" s="17" t="n">
        <v>565</v>
      </c>
      <c r="X101" s="17" t="n">
        <f aca="false">Tabel1[[#This Row],[Wholesale EUR]]*Tabel1[[#This Row],[Amount]]</f>
        <v>0</v>
      </c>
    </row>
    <row r="102" customFormat="false" ht="25.95" hidden="false" customHeight="true" outlineLevel="0" collapsed="false">
      <c r="A102" s="23"/>
      <c r="B102" s="24" t="n">
        <v>10006</v>
      </c>
      <c r="C102" s="25" t="s">
        <v>119</v>
      </c>
      <c r="D102" s="27" t="s">
        <v>117</v>
      </c>
      <c r="E102" s="24"/>
      <c r="F102" s="24"/>
      <c r="G102" s="24"/>
      <c r="H102" s="24"/>
      <c r="I102" s="12"/>
      <c r="J102" s="12"/>
      <c r="K102" s="12"/>
      <c r="L102" s="12"/>
      <c r="M102" s="12"/>
      <c r="N102" s="12"/>
      <c r="O102" s="12"/>
      <c r="P102" s="24"/>
      <c r="Q102" s="24"/>
      <c r="R102" s="12" t="n">
        <f aca="false">SUM(Tabel1[[#This Row],[36]:[48]])</f>
        <v>0</v>
      </c>
      <c r="S102" s="15" t="n">
        <f aca="false">Tabel1[[#This Row],[Retail DKK]]/2.5</f>
        <v>1680</v>
      </c>
      <c r="T102" s="26" t="n">
        <v>4200</v>
      </c>
      <c r="U102" s="16" t="n">
        <f aca="false">Tabel1[[#This Row],[Wholesale DKK]]*Tabel1[[#This Row],[Amount]]</f>
        <v>0</v>
      </c>
      <c r="V102" s="17" t="n">
        <f aca="false">Tabel1[[#This Row],[Retail EUR]]/2.5</f>
        <v>226</v>
      </c>
      <c r="W102" s="17" t="n">
        <v>565</v>
      </c>
      <c r="X102" s="17" t="n">
        <f aca="false">Tabel1[[#This Row],[Wholesale EUR]]*Tabel1[[#This Row],[Amount]]</f>
        <v>0</v>
      </c>
    </row>
    <row r="103" customFormat="false" ht="25.95" hidden="false" customHeight="true" outlineLevel="0" collapsed="false">
      <c r="A103" s="23"/>
      <c r="B103" s="24" t="n">
        <v>10007</v>
      </c>
      <c r="C103" s="25" t="s">
        <v>121</v>
      </c>
      <c r="D103" s="27" t="s">
        <v>52</v>
      </c>
      <c r="E103" s="24"/>
      <c r="F103" s="24"/>
      <c r="G103" s="24"/>
      <c r="H103" s="24"/>
      <c r="I103" s="12"/>
      <c r="J103" s="12"/>
      <c r="K103" s="12"/>
      <c r="L103" s="12"/>
      <c r="M103" s="12"/>
      <c r="N103" s="12"/>
      <c r="O103" s="12"/>
      <c r="P103" s="24"/>
      <c r="Q103" s="24"/>
      <c r="R103" s="12" t="n">
        <f aca="false">SUM(Tabel1[[#This Row],[36]:[48]])</f>
        <v>0</v>
      </c>
      <c r="S103" s="15" t="n">
        <f aca="false">Tabel1[[#This Row],[Retail DKK]]/2.5</f>
        <v>2080</v>
      </c>
      <c r="T103" s="26" t="n">
        <v>5200</v>
      </c>
      <c r="U103" s="16" t="n">
        <f aca="false">Tabel1[[#This Row],[Wholesale DKK]]*Tabel1[[#This Row],[Amount]]</f>
        <v>0</v>
      </c>
      <c r="V103" s="17" t="n">
        <f aca="false">Tabel1[[#This Row],[Retail EUR]]/2.5</f>
        <v>280</v>
      </c>
      <c r="W103" s="17" t="n">
        <v>700</v>
      </c>
      <c r="X103" s="17" t="n">
        <f aca="false">Tabel1[[#This Row],[Wholesale EUR]]*Tabel1[[#This Row],[Amount]]</f>
        <v>0</v>
      </c>
    </row>
    <row r="104" customFormat="false" ht="25.95" hidden="false" customHeight="true" outlineLevel="0" collapsed="false">
      <c r="A104" s="23"/>
      <c r="B104" s="24" t="n">
        <v>10006</v>
      </c>
      <c r="C104" s="25" t="s">
        <v>122</v>
      </c>
      <c r="D104" s="27" t="s">
        <v>123</v>
      </c>
      <c r="E104" s="24"/>
      <c r="F104" s="24"/>
      <c r="G104" s="24"/>
      <c r="H104" s="24"/>
      <c r="I104" s="24"/>
      <c r="J104" s="24"/>
      <c r="K104" s="24"/>
      <c r="L104" s="24"/>
      <c r="M104" s="24"/>
      <c r="N104" s="24"/>
      <c r="O104" s="24"/>
      <c r="P104" s="24"/>
      <c r="Q104" s="24"/>
      <c r="R104" s="12" t="n">
        <f aca="false">SUM(Tabel1[[#This Row],[36]:[48]])</f>
        <v>0</v>
      </c>
      <c r="S104" s="15" t="n">
        <f aca="false">Tabel1[[#This Row],[Retail DKK]]/2.5</f>
        <v>1320</v>
      </c>
      <c r="T104" s="26" t="n">
        <v>3300</v>
      </c>
      <c r="U104" s="16" t="n">
        <f aca="false">Tabel1[[#This Row],[Wholesale DKK]]*Tabel1[[#This Row],[Amount]]</f>
        <v>0</v>
      </c>
      <c r="V104" s="17" t="n">
        <f aca="false">Tabel1[[#This Row],[Retail EUR]]/2.5</f>
        <v>178</v>
      </c>
      <c r="W104" s="17" t="n">
        <v>445</v>
      </c>
      <c r="X104" s="17" t="n">
        <f aca="false">Tabel1[[#This Row],[Wholesale EUR]]*Tabel1[[#This Row],[Amount]]</f>
        <v>0</v>
      </c>
    </row>
    <row r="105" customFormat="false" ht="25.95" hidden="false" customHeight="true" outlineLevel="0" collapsed="false">
      <c r="A105" s="23"/>
      <c r="B105" s="24" t="n">
        <v>10006</v>
      </c>
      <c r="C105" s="25" t="s">
        <v>122</v>
      </c>
      <c r="D105" s="27" t="s">
        <v>27</v>
      </c>
      <c r="E105" s="24"/>
      <c r="F105" s="24"/>
      <c r="G105" s="24"/>
      <c r="H105" s="24"/>
      <c r="I105" s="24"/>
      <c r="J105" s="24"/>
      <c r="K105" s="24"/>
      <c r="L105" s="24"/>
      <c r="M105" s="24"/>
      <c r="N105" s="24"/>
      <c r="O105" s="24"/>
      <c r="P105" s="24"/>
      <c r="Q105" s="24"/>
      <c r="R105" s="12" t="n">
        <f aca="false">SUM(Tabel1[[#This Row],[36]:[48]])</f>
        <v>0</v>
      </c>
      <c r="S105" s="15" t="n">
        <f aca="false">Tabel1[[#This Row],[Retail DKK]]/2.5</f>
        <v>920</v>
      </c>
      <c r="T105" s="26" t="n">
        <v>2300</v>
      </c>
      <c r="U105" s="16" t="n">
        <f aca="false">Tabel1[[#This Row],[Wholesale DKK]]*Tabel1[[#This Row],[Amount]]</f>
        <v>0</v>
      </c>
      <c r="V105" s="17" t="n">
        <f aca="false">Tabel1[[#This Row],[Retail EUR]]/2.5</f>
        <v>124</v>
      </c>
      <c r="W105" s="17" t="n">
        <v>310</v>
      </c>
      <c r="X105" s="17" t="n">
        <f aca="false">Tabel1[[#This Row],[Wholesale EUR]]*Tabel1[[#This Row],[Amount]]</f>
        <v>0</v>
      </c>
    </row>
    <row r="106" customFormat="false" ht="25.95" hidden="false" customHeight="true" outlineLevel="0" collapsed="false">
      <c r="A106" s="23"/>
      <c r="B106" s="24" t="n">
        <v>10006</v>
      </c>
      <c r="C106" s="25" t="s">
        <v>122</v>
      </c>
      <c r="D106" s="27" t="s">
        <v>105</v>
      </c>
      <c r="E106" s="24"/>
      <c r="F106" s="24"/>
      <c r="G106" s="24"/>
      <c r="H106" s="24"/>
      <c r="I106" s="24"/>
      <c r="J106" s="24"/>
      <c r="K106" s="24"/>
      <c r="L106" s="24"/>
      <c r="M106" s="24"/>
      <c r="N106" s="24"/>
      <c r="O106" s="24"/>
      <c r="P106" s="24"/>
      <c r="Q106" s="24"/>
      <c r="R106" s="12" t="n">
        <f aca="false">SUM(Tabel1[[#This Row],[36]:[48]])</f>
        <v>0</v>
      </c>
      <c r="S106" s="15" t="n">
        <f aca="false">Tabel1[[#This Row],[Retail DKK]]/2.5</f>
        <v>920</v>
      </c>
      <c r="T106" s="26" t="n">
        <v>2300</v>
      </c>
      <c r="U106" s="16" t="n">
        <f aca="false">Tabel1[[#This Row],[Wholesale DKK]]*Tabel1[[#This Row],[Amount]]</f>
        <v>0</v>
      </c>
      <c r="V106" s="17" t="n">
        <f aca="false">Tabel1[[#This Row],[Retail EUR]]/2.5</f>
        <v>124</v>
      </c>
      <c r="W106" s="17" t="n">
        <v>310</v>
      </c>
      <c r="X106" s="17" t="n">
        <f aca="false">Tabel1[[#This Row],[Wholesale EUR]]*Tabel1[[#This Row],[Amount]]</f>
        <v>0</v>
      </c>
    </row>
    <row r="107" customFormat="false" ht="25.95" hidden="false" customHeight="true" outlineLevel="0" collapsed="false">
      <c r="A107" s="23"/>
      <c r="B107" s="24"/>
      <c r="C107" s="25" t="s">
        <v>124</v>
      </c>
      <c r="D107" s="27" t="s">
        <v>125</v>
      </c>
      <c r="E107" s="24"/>
      <c r="F107" s="24"/>
      <c r="G107" s="24"/>
      <c r="H107" s="24"/>
      <c r="I107" s="24"/>
      <c r="J107" s="24"/>
      <c r="K107" s="24"/>
      <c r="L107" s="24"/>
      <c r="M107" s="24"/>
      <c r="N107" s="24"/>
      <c r="O107" s="24"/>
      <c r="P107" s="24"/>
      <c r="Q107" s="24"/>
      <c r="R107" s="12" t="n">
        <f aca="false">SUM(Tabel1[[#This Row],[36]:[48]])</f>
        <v>0</v>
      </c>
      <c r="S107" s="15" t="n">
        <v>100</v>
      </c>
      <c r="T107" s="26" t="n">
        <v>250</v>
      </c>
      <c r="U107" s="16" t="n">
        <f aca="false">Tabel1[[#This Row],[Wholesale DKK]]*Tabel1[[#This Row],[Amount]]</f>
        <v>0</v>
      </c>
      <c r="V107" s="17" t="n">
        <f aca="false">Tabel1[[#This Row],[Retail EUR]]/2.5</f>
        <v>14</v>
      </c>
      <c r="W107" s="17" t="n">
        <v>35</v>
      </c>
      <c r="X107" s="17" t="n">
        <f aca="false">Tabel1[[#This Row],[Wholesale EUR]]*Tabel1[[#This Row],[Amount]]</f>
        <v>0</v>
      </c>
    </row>
    <row r="108" customFormat="false" ht="25.95" hidden="false" customHeight="true" outlineLevel="0" collapsed="false">
      <c r="A108" s="23"/>
      <c r="B108" s="24"/>
      <c r="C108" s="25" t="s">
        <v>124</v>
      </c>
      <c r="D108" s="27" t="s">
        <v>126</v>
      </c>
      <c r="E108" s="24"/>
      <c r="F108" s="24"/>
      <c r="G108" s="24"/>
      <c r="H108" s="24"/>
      <c r="I108" s="24"/>
      <c r="J108" s="24"/>
      <c r="K108" s="24"/>
      <c r="L108" s="24"/>
      <c r="M108" s="24"/>
      <c r="N108" s="24"/>
      <c r="O108" s="24"/>
      <c r="P108" s="24"/>
      <c r="Q108" s="24"/>
      <c r="R108" s="12" t="n">
        <f aca="false">SUM(Tabel1[[#This Row],[36]:[48]])</f>
        <v>0</v>
      </c>
      <c r="S108" s="15" t="n">
        <v>100</v>
      </c>
      <c r="T108" s="26" t="n">
        <v>250</v>
      </c>
      <c r="U108" s="16" t="n">
        <f aca="false">Tabel1[[#This Row],[Wholesale DKK]]*Tabel1[[#This Row],[Amount]]</f>
        <v>0</v>
      </c>
      <c r="V108" s="17" t="n">
        <f aca="false">Tabel1[[#This Row],[Retail EUR]]/2.5</f>
        <v>14</v>
      </c>
      <c r="W108" s="17" t="n">
        <v>35</v>
      </c>
      <c r="X108" s="17" t="n">
        <f aca="false">Tabel1[[#This Row],[Wholesale EUR]]*Tabel1[[#This Row],[Amount]]</f>
        <v>0</v>
      </c>
    </row>
    <row r="109" customFormat="false" ht="25.95" hidden="false" customHeight="true" outlineLevel="0" collapsed="false">
      <c r="A109" s="23"/>
      <c r="B109" s="24"/>
      <c r="C109" s="25" t="s">
        <v>127</v>
      </c>
      <c r="D109" s="27" t="s">
        <v>125</v>
      </c>
      <c r="E109" s="24"/>
      <c r="F109" s="24"/>
      <c r="G109" s="24"/>
      <c r="H109" s="24"/>
      <c r="I109" s="24"/>
      <c r="J109" s="24"/>
      <c r="K109" s="24"/>
      <c r="L109" s="24"/>
      <c r="M109" s="24"/>
      <c r="N109" s="24"/>
      <c r="O109" s="24"/>
      <c r="P109" s="24"/>
      <c r="Q109" s="24"/>
      <c r="R109" s="12" t="n">
        <f aca="false">SUM(Tabel1[[#This Row],[36]:[48]])</f>
        <v>0</v>
      </c>
      <c r="S109" s="15" t="n">
        <f aca="false">Tabel1[[#This Row],[Retail DKK]]/2.5</f>
        <v>160</v>
      </c>
      <c r="T109" s="26" t="n">
        <v>400</v>
      </c>
      <c r="U109" s="16" t="n">
        <f aca="false">Tabel1[[#This Row],[Wholesale DKK]]*Tabel1[[#This Row],[Amount]]</f>
        <v>0</v>
      </c>
      <c r="V109" s="17" t="n">
        <f aca="false">Tabel1[[#This Row],[Retail EUR]]/2.5</f>
        <v>22</v>
      </c>
      <c r="W109" s="17" t="n">
        <v>55</v>
      </c>
      <c r="X109" s="17" t="n">
        <f aca="false">Tabel1[[#This Row],[Wholesale EUR]]*Tabel1[[#This Row],[Amount]]</f>
        <v>0</v>
      </c>
    </row>
    <row r="110" customFormat="false" ht="25.95" hidden="false" customHeight="true" outlineLevel="0" collapsed="false">
      <c r="A110" s="23"/>
      <c r="B110" s="24"/>
      <c r="C110" s="25" t="s">
        <v>127</v>
      </c>
      <c r="D110" s="27" t="s">
        <v>126</v>
      </c>
      <c r="E110" s="24"/>
      <c r="F110" s="24"/>
      <c r="G110" s="24"/>
      <c r="H110" s="24"/>
      <c r="I110" s="24"/>
      <c r="J110" s="24"/>
      <c r="K110" s="24"/>
      <c r="L110" s="24"/>
      <c r="M110" s="24"/>
      <c r="N110" s="24"/>
      <c r="O110" s="24"/>
      <c r="P110" s="24"/>
      <c r="Q110" s="24"/>
      <c r="R110" s="12" t="n">
        <f aca="false">SUM(Tabel1[[#This Row],[36]:[48]])</f>
        <v>0</v>
      </c>
      <c r="S110" s="15" t="n">
        <f aca="false">Tabel1[[#This Row],[Retail DKK]]/2.5</f>
        <v>160</v>
      </c>
      <c r="T110" s="26" t="n">
        <v>400</v>
      </c>
      <c r="U110" s="16" t="n">
        <f aca="false">Tabel1[[#This Row],[Wholesale DKK]]*Tabel1[[#This Row],[Amount]]</f>
        <v>0</v>
      </c>
      <c r="V110" s="17" t="n">
        <f aca="false">Tabel1[[#This Row],[Retail EUR]]/2.5</f>
        <v>22</v>
      </c>
      <c r="W110" s="17" t="n">
        <v>55</v>
      </c>
      <c r="X110" s="17" t="n">
        <f aca="false">Tabel1[[#This Row],[Wholesale EUR]]*Tabel1[[#This Row],[Amount]]</f>
        <v>0</v>
      </c>
    </row>
    <row r="111" customFormat="false" ht="25.95" hidden="false" customHeight="true" outlineLevel="0" collapsed="false">
      <c r="B111" s="2"/>
      <c r="D111" s="28"/>
      <c r="R111" s="2"/>
      <c r="S111" s="29"/>
      <c r="T111" s="29"/>
      <c r="U111" s="30"/>
      <c r="V111" s="31"/>
      <c r="W111" s="31"/>
      <c r="X111" s="31"/>
    </row>
    <row r="113" customFormat="false" ht="23.4" hidden="false" customHeight="false" outlineLevel="0" collapsed="false">
      <c r="A113" s="32" t="s">
        <v>128</v>
      </c>
      <c r="T113" s="33" t="s">
        <v>129</v>
      </c>
      <c r="U113" s="34" t="n">
        <f aca="false">SUM(U5:U110)</f>
        <v>47600</v>
      </c>
      <c r="V113" s="33"/>
      <c r="W113" s="33" t="s">
        <v>130</v>
      </c>
      <c r="X113" s="35" t="n">
        <f aca="false">SUM(X5:X110)</f>
        <v>6400</v>
      </c>
    </row>
    <row r="114" customFormat="false" ht="25.95" hidden="false" customHeight="true" outlineLevel="0" collapsed="false">
      <c r="A114" s="32" t="s">
        <v>131</v>
      </c>
      <c r="B114" s="32"/>
    </row>
    <row r="115" customFormat="false" ht="25.95" hidden="false" customHeight="true" outlineLevel="0" collapsed="false">
      <c r="A115" s="36" t="s">
        <v>132</v>
      </c>
      <c r="B115" s="36"/>
      <c r="C115" s="36" t="s">
        <v>133</v>
      </c>
      <c r="D115" s="36"/>
      <c r="E115" s="37"/>
      <c r="F115" s="37"/>
      <c r="G115" s="37"/>
      <c r="H115" s="37"/>
      <c r="I115" s="37"/>
    </row>
    <row r="116" s="1" customFormat="true" ht="25.95" hidden="false" customHeight="true" outlineLevel="0" collapsed="false">
      <c r="A116" s="38" t="s">
        <v>134</v>
      </c>
      <c r="B116" s="38"/>
      <c r="C116" s="38" t="s">
        <v>135</v>
      </c>
      <c r="D116" s="38"/>
      <c r="E116" s="39"/>
      <c r="F116" s="39"/>
      <c r="G116" s="39"/>
      <c r="H116" s="39"/>
      <c r="I116" s="39"/>
      <c r="K116" s="33" t="s">
        <v>136</v>
      </c>
      <c r="O116" s="2"/>
      <c r="P116" s="2"/>
      <c r="Q116" s="2"/>
    </row>
    <row r="117" s="1" customFormat="true" ht="25.95" hidden="false" customHeight="true" outlineLevel="0" collapsed="false">
      <c r="A117" s="38" t="s">
        <v>137</v>
      </c>
      <c r="B117" s="38"/>
      <c r="C117" s="38" t="s">
        <v>138</v>
      </c>
      <c r="D117" s="38"/>
      <c r="E117" s="39"/>
      <c r="F117" s="39"/>
      <c r="G117" s="39"/>
      <c r="H117" s="39"/>
      <c r="I117" s="39"/>
      <c r="K117" s="33" t="s">
        <v>139</v>
      </c>
      <c r="O117" s="2"/>
      <c r="P117" s="2"/>
      <c r="Q117" s="2"/>
    </row>
    <row r="118" s="1" customFormat="true" ht="25.95" hidden="false" customHeight="true" outlineLevel="0" collapsed="false">
      <c r="A118" s="38" t="s">
        <v>140</v>
      </c>
      <c r="B118" s="38"/>
      <c r="C118" s="38" t="n">
        <v>120</v>
      </c>
      <c r="D118" s="38"/>
      <c r="E118" s="39"/>
      <c r="F118" s="39"/>
      <c r="G118" s="39"/>
      <c r="H118" s="39"/>
      <c r="I118" s="39"/>
      <c r="K118" s="33" t="s">
        <v>141</v>
      </c>
      <c r="O118" s="2"/>
      <c r="P118" s="2"/>
      <c r="Q118" s="2"/>
    </row>
    <row r="119" s="1" customFormat="true" ht="25.95" hidden="false" customHeight="true" outlineLevel="0" collapsed="false">
      <c r="A119" s="38" t="s">
        <v>142</v>
      </c>
      <c r="B119" s="38"/>
      <c r="C119" s="38" t="s">
        <v>143</v>
      </c>
      <c r="D119" s="38"/>
      <c r="E119" s="39"/>
      <c r="F119" s="39"/>
      <c r="G119" s="39"/>
      <c r="H119" s="39"/>
      <c r="I119" s="39"/>
      <c r="K119" s="33" t="s">
        <v>144</v>
      </c>
      <c r="O119" s="2"/>
      <c r="P119" s="2"/>
      <c r="Q119" s="2"/>
    </row>
    <row r="120" s="1" customFormat="true" ht="25.95" hidden="false" customHeight="true" outlineLevel="0" collapsed="false">
      <c r="A120" s="38" t="s">
        <v>145</v>
      </c>
      <c r="B120" s="38"/>
      <c r="C120" s="38" t="s">
        <v>146</v>
      </c>
      <c r="D120" s="38"/>
      <c r="E120" s="39"/>
      <c r="F120" s="39"/>
      <c r="G120" s="39"/>
      <c r="H120" s="39"/>
      <c r="I120" s="39"/>
      <c r="K120" s="33" t="s">
        <v>147</v>
      </c>
      <c r="O120" s="2"/>
      <c r="P120" s="2"/>
      <c r="Q120" s="2"/>
    </row>
    <row r="121" s="1" customFormat="true" ht="25.95" hidden="false" customHeight="true" outlineLevel="0" collapsed="false">
      <c r="A121" s="38" t="s">
        <v>148</v>
      </c>
      <c r="B121" s="38"/>
      <c r="C121" s="38" t="n">
        <v>358404197709</v>
      </c>
      <c r="D121" s="38"/>
      <c r="E121" s="39"/>
      <c r="F121" s="39"/>
      <c r="G121" s="39"/>
      <c r="H121" s="39"/>
      <c r="I121" s="39"/>
      <c r="K121" s="33" t="s">
        <v>149</v>
      </c>
      <c r="O121" s="2"/>
      <c r="P121" s="2"/>
      <c r="Q121" s="2"/>
    </row>
    <row r="122" s="1" customFormat="true" ht="25.95" hidden="false" customHeight="true" outlineLevel="0" collapsed="false">
      <c r="A122" s="38" t="s">
        <v>150</v>
      </c>
      <c r="B122" s="38"/>
      <c r="C122" s="38" t="s">
        <v>151</v>
      </c>
      <c r="D122" s="38"/>
      <c r="E122" s="39"/>
      <c r="F122" s="39"/>
      <c r="G122" s="39"/>
      <c r="H122" s="39"/>
      <c r="I122" s="39"/>
      <c r="O122" s="2"/>
      <c r="P122" s="2"/>
      <c r="Q122" s="2"/>
    </row>
    <row r="123" customFormat="false" ht="25.95" hidden="false" customHeight="true" outlineLevel="0" collapsed="false">
      <c r="A123" s="36" t="s">
        <v>152</v>
      </c>
      <c r="B123" s="36"/>
      <c r="C123" s="36" t="s">
        <v>153</v>
      </c>
      <c r="D123" s="36"/>
      <c r="E123" s="37"/>
      <c r="F123" s="37"/>
      <c r="G123" s="37"/>
      <c r="H123" s="37"/>
      <c r="I123" s="37"/>
    </row>
    <row r="124" customFormat="false" ht="25.95" hidden="false" customHeight="true" outlineLevel="0" collapsed="false"/>
    <row r="127" customFormat="false" ht="21" hidden="false" customHeight="false" outlineLevel="0" collapsed="false">
      <c r="A127" s="33"/>
    </row>
    <row r="128" customFormat="false" ht="21" hidden="false" customHeight="false" outlineLevel="0" collapsed="false">
      <c r="A128" s="33"/>
    </row>
    <row r="129" customFormat="false" ht="21" hidden="false" customHeight="false" outlineLevel="0" collapsed="false">
      <c r="A129" s="33"/>
    </row>
  </sheetData>
  <mergeCells count="3">
    <mergeCell ref="E3:P3"/>
    <mergeCell ref="S3:T3"/>
    <mergeCell ref="V3:W3"/>
  </mergeCells>
  <hyperlinks>
    <hyperlink ref="C120" r:id="rId1" display="mikko@pinkomo.fi"/>
  </hyperlinks>
  <printOptions headings="false" gridLines="false" gridLinesSet="true" horizontalCentered="false" verticalCentered="false"/>
  <pageMargins left="0.708333333333333" right="0.708333333333333" top="0.747916666666667" bottom="0.747916666666667" header="0.511805555555555" footer="0.511805555555555"/>
  <pageSetup paperSize="9" scale="100" fitToWidth="1" fitToHeight="0" pageOrder="downThenOver" orientation="landscape" blackAndWhite="false" draft="false" cellComments="none" horizontalDpi="300" verticalDpi="300" copies="1"/>
  <headerFooter differentFirst="false" differentOddEven="false">
    <oddHeader/>
    <oddFooter/>
  </headerFooter>
  <drawing r:id="rId2"/>
  <tableParts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9</TotalTime>
  <Application>LibreOffice/7.1.5.2$MacOSX_X86_64 LibreOffice_project/85f04e9f809797b8199d13c421bd8a2b025d52b5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2022-01-22T15:46:16Z</dcterms:created>
  <dc:creator>Morten</dc:creator>
  <dc:description/>
  <dc:language>fi-FI</dc:language>
  <cp:lastModifiedBy/>
  <dcterms:modified xsi:type="dcterms:W3CDTF">2024-08-23T14:49:47Z</dcterms:modified>
  <cp:revision>1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/>
</file>