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media/image1.png" ContentType="image/p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S25" sheetId="1" state="visible" r:id="rId3"/>
  </sheets>
  <definedNames>
    <definedName function="false" hidden="false" localSheetId="0" name="_xlnm.Print_Area" vbProcedure="false">SS25!$A$1:$W$168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<sst xmlns="http://schemas.openxmlformats.org/spreadsheetml/2006/main" count="507" uniqueCount="179">
  <si>
    <t xml:space="preserve">Red Wing Purchase Order Form SS25 - Preorder - EUR</t>
  </si>
  <si>
    <t xml:space="preserve">Date</t>
  </si>
  <si>
    <t xml:space="preserve">Account</t>
  </si>
  <si>
    <t xml:space="preserve">Sales Agent</t>
  </si>
  <si>
    <t xml:space="preserve">Invoice Information</t>
  </si>
  <si>
    <t xml:space="preserve">Delivery Information</t>
  </si>
  <si>
    <t xml:space="preserve">Customer</t>
  </si>
  <si>
    <t xml:space="preserve">Pinkomo Oy</t>
  </si>
  <si>
    <t xml:space="preserve">Deliver To:</t>
  </si>
  <si>
    <t xml:space="preserve">Address</t>
  </si>
  <si>
    <t xml:space="preserve">Fredrikinkatu 41</t>
  </si>
  <si>
    <t xml:space="preserve">Customer PO No</t>
  </si>
  <si>
    <t xml:space="preserve">Zip Code</t>
  </si>
  <si>
    <t xml:space="preserve">Payment Terms</t>
  </si>
  <si>
    <t xml:space="preserve">City</t>
  </si>
  <si>
    <t xml:space="preserve">Helsinki</t>
  </si>
  <si>
    <t xml:space="preserve">Sales Discount</t>
  </si>
  <si>
    <t xml:space="preserve">Country</t>
  </si>
  <si>
    <t xml:space="preserve">Finland</t>
  </si>
  <si>
    <t xml:space="preserve">Delivery Date:</t>
  </si>
  <si>
    <t xml:space="preserve">Ship Complete </t>
  </si>
  <si>
    <t xml:space="preserve">Yes</t>
  </si>
  <si>
    <t xml:space="preserve">No</t>
  </si>
  <si>
    <t xml:space="preserve">USA Mens</t>
  </si>
  <si>
    <t xml:space="preserve">Euro</t>
  </si>
  <si>
    <t xml:space="preserve">Total</t>
  </si>
  <si>
    <t xml:space="preserve">Style</t>
  </si>
  <si>
    <t xml:space="preserve">Width</t>
  </si>
  <si>
    <t xml:space="preserve">Price</t>
  </si>
  <si>
    <t xml:space="preserve">Colour</t>
  </si>
  <si>
    <t xml:space="preserve">Available</t>
  </si>
  <si>
    <t xml:space="preserve">Pairs</t>
  </si>
  <si>
    <t xml:space="preserve">Amount</t>
  </si>
  <si>
    <t xml:space="preserve">Weekender Chukka</t>
  </si>
  <si>
    <t xml:space="preserve">D</t>
  </si>
  <si>
    <t xml:space="preserve">White Sand Mohave</t>
  </si>
  <si>
    <t xml:space="preserve">Chocolate Muleskinner</t>
  </si>
  <si>
    <t xml:space="preserve">Copper Rough &amp; Tough</t>
  </si>
  <si>
    <t xml:space="preserve">Weekender Oxford</t>
  </si>
  <si>
    <t xml:space="preserve">Shop Moc Oxford</t>
  </si>
  <si>
    <t xml:space="preserve">Hawthorne Abilene</t>
  </si>
  <si>
    <t xml:space="preserve">In Line</t>
  </si>
  <si>
    <t xml:space="preserve">Black Prairie</t>
  </si>
  <si>
    <t xml:space="preserve">Oro Legacy</t>
  </si>
  <si>
    <t xml:space="preserve">Classic Moc</t>
  </si>
  <si>
    <t xml:space="preserve">EE</t>
  </si>
  <si>
    <t xml:space="preserve">Black Harness</t>
  </si>
  <si>
    <t xml:space="preserve">Briar Oil Slick</t>
  </si>
  <si>
    <t xml:space="preserve">Dusty Blue Abilene</t>
  </si>
  <si>
    <t xml:space="preserve">Alpine Portage</t>
  </si>
  <si>
    <t xml:space="preserve">Black Cherry</t>
  </si>
  <si>
    <t xml:space="preserve">Oro Russet Portage</t>
  </si>
  <si>
    <t xml:space="preserve">Olive Mohave</t>
  </si>
  <si>
    <t xml:space="preserve">Iron Ranger</t>
  </si>
  <si>
    <t xml:space="preserve">Hawthorne Muleskinner</t>
  </si>
  <si>
    <t xml:space="preserve">Amber Harness</t>
  </si>
  <si>
    <t xml:space="preserve">Iron Ranger Traction Tred</t>
  </si>
  <si>
    <t xml:space="preserve">Beckman</t>
  </si>
  <si>
    <t xml:space="preserve">Black Cherry Excalibur</t>
  </si>
  <si>
    <t xml:space="preserve">Cigar Excalibur</t>
  </si>
  <si>
    <t xml:space="preserve">Black Excalibur</t>
  </si>
  <si>
    <t xml:space="preserve">Blacksmith</t>
  </si>
  <si>
    <t xml:space="preserve">Classic Chelsea</t>
  </si>
  <si>
    <t xml:space="preserve">Work Chukka</t>
  </si>
  <si>
    <t xml:space="preserve">                                 Total Footwear</t>
  </si>
  <si>
    <t xml:space="preserve">Accessories</t>
  </si>
  <si>
    <t xml:space="preserve">Belts</t>
  </si>
  <si>
    <t xml:space="preserve">At Once</t>
  </si>
  <si>
    <t xml:space="preserve">Oro Russet Pioneer</t>
  </si>
  <si>
    <t xml:space="preserve">Oro Pioneer</t>
  </si>
  <si>
    <t xml:space="preserve">Black Pioneer</t>
  </si>
  <si>
    <t xml:space="preserve">Oro Legacy Pioneer</t>
  </si>
  <si>
    <t xml:space="preserve">Amber Pioneer</t>
  </si>
  <si>
    <t xml:space="preserve">Gloves</t>
  </si>
  <si>
    <t xml:space="preserve">Buckskin Lined - Nutmeg</t>
  </si>
  <si>
    <t xml:space="preserve">Pair</t>
  </si>
  <si>
    <t xml:space="preserve">SML</t>
  </si>
  <si>
    <t xml:space="preserve">MED</t>
  </si>
  <si>
    <t xml:space="preserve">LRG</t>
  </si>
  <si>
    <t xml:space="preserve">XLG</t>
  </si>
  <si>
    <t xml:space="preserve">Buckskin Lined - Brown</t>
  </si>
  <si>
    <t xml:space="preserve">Buckskin Lined - Black</t>
  </si>
  <si>
    <t xml:space="preserve">Buckskin Lined - Yellow</t>
  </si>
  <si>
    <t xml:space="preserve">Buckskin Unlined - Yellow</t>
  </si>
  <si>
    <t xml:space="preserve">Socks</t>
  </si>
  <si>
    <t xml:space="preserve">Item #</t>
  </si>
  <si>
    <t xml:space="preserve">Description</t>
  </si>
  <si>
    <t xml:space="preserve">Packaging</t>
  </si>
  <si>
    <t xml:space="preserve">whsl</t>
  </si>
  <si>
    <t xml:space="preserve">Sizes</t>
  </si>
  <si>
    <t xml:space="preserve">Qty</t>
  </si>
  <si>
    <t xml:space="preserve">Cushion Crew - Black</t>
  </si>
  <si>
    <t xml:space="preserve">package of 6</t>
  </si>
  <si>
    <t xml:space="preserve">   6-9</t>
  </si>
  <si>
    <t xml:space="preserve">  9-12</t>
  </si>
  <si>
    <t xml:space="preserve">12-14</t>
  </si>
  <si>
    <t xml:space="preserve">Cotton Blend Ragg Crew - Black/White</t>
  </si>
  <si>
    <t xml:space="preserve">Cotton Blend Ragg Crew - Blue/White</t>
  </si>
  <si>
    <t xml:space="preserve">Cotton Blend Ragg Crew - Rust/White</t>
  </si>
  <si>
    <t xml:space="preserve">Cotton Blend Ragg Crew - Carolina Blue/Navy/White</t>
  </si>
  <si>
    <t xml:space="preserve">Cotton Blend Ragg Crew - Hot Burgundy/Navy/White</t>
  </si>
  <si>
    <t xml:space="preserve">Over-Dyed Cotton Blend Ragg Crew - Navy/Blue</t>
  </si>
  <si>
    <t xml:space="preserve">Over-Dyed Cotton Blend Ragg Crew - Black/Gray</t>
  </si>
  <si>
    <t xml:space="preserve">Over-Dyed Cotton Blend Ragg Crew - Cream/Coffee</t>
  </si>
  <si>
    <t xml:space="preserve">Vintage Stripe Cotton Blend Crew - Cream/Peach/Maroon</t>
  </si>
  <si>
    <t xml:space="preserve">Vintage Stripe Cotton Blend Crew - Cream/Navy/Sky Blue</t>
  </si>
  <si>
    <t xml:space="preserve">Vintage Stripe Cotton Blend Crew - Sage/Navy/Sky Blue</t>
  </si>
  <si>
    <t xml:space="preserve">Deep Toe-Capped Crew - Brown</t>
  </si>
  <si>
    <t xml:space="preserve">Deep Toe-Capped Crew - Navy</t>
  </si>
  <si>
    <t xml:space="preserve">Deep Toe-Capped Crew - Black</t>
  </si>
  <si>
    <t xml:space="preserve">Deep Toe-Capped Crew - Olive</t>
  </si>
  <si>
    <t xml:space="preserve">Full Crew - Charcoal</t>
  </si>
  <si>
    <t xml:space="preserve">Full Crew - Olive</t>
  </si>
  <si>
    <t xml:space="preserve">Full Crew - Navy</t>
  </si>
  <si>
    <t xml:space="preserve">Wool Blend Ragg Crew - Slate/Navy</t>
  </si>
  <si>
    <t xml:space="preserve">Wool Blend Ragg Crew - Red/Navy</t>
  </si>
  <si>
    <t xml:space="preserve">Arctic Wool Crew - Charcoal</t>
  </si>
  <si>
    <t xml:space="preserve">Footbeds</t>
  </si>
  <si>
    <t xml:space="preserve">Shaped Comfort Footbed</t>
  </si>
  <si>
    <t xml:space="preserve">Comfort Force Footbed</t>
  </si>
  <si>
    <t xml:space="preserve">Leather Footbed</t>
  </si>
  <si>
    <t xml:space="preserve">Beanies</t>
  </si>
  <si>
    <t xml:space="preserve">Shaniko Wool Rib Hat - Light Grey Heather</t>
  </si>
  <si>
    <t xml:space="preserve">Per 1</t>
  </si>
  <si>
    <t xml:space="preserve">Shaniko Wool Rib Hat - Black</t>
  </si>
  <si>
    <t xml:space="preserve">Shaniko Wool Jersey Hat - Rust</t>
  </si>
  <si>
    <t xml:space="preserve">Shaniko Wool Jersey Hat - Black</t>
  </si>
  <si>
    <t xml:space="preserve">T-Shirts</t>
  </si>
  <si>
    <t xml:space="preserve">Logo T-Shirt - White</t>
  </si>
  <si>
    <t xml:space="preserve">Each</t>
  </si>
  <si>
    <t xml:space="preserve">Logo T-Shirt - Black</t>
  </si>
  <si>
    <t xml:space="preserve">Tote Bag</t>
  </si>
  <si>
    <t xml:space="preserve">Canvas Tote Bag - RWSC Logo</t>
  </si>
  <si>
    <t xml:space="preserve">package of 12</t>
  </si>
  <si>
    <t xml:space="preserve">Boot/Shoe Care and other</t>
  </si>
  <si>
    <t xml:space="preserve">Cedar Boot Tree</t>
  </si>
  <si>
    <t xml:space="preserve">Brushed Nickel Boot Horn</t>
  </si>
  <si>
    <t xml:space="preserve">Brass Boot Horn</t>
  </si>
  <si>
    <t xml:space="preserve">Boot Bags</t>
  </si>
  <si>
    <t xml:space="preserve">package of 12 pair</t>
  </si>
  <si>
    <t xml:space="preserve">Care Products</t>
  </si>
  <si>
    <t xml:space="preserve">Foam Leather Cleaner</t>
  </si>
  <si>
    <t xml:space="preserve">Roughout/Nubuck Cleaner Kit</t>
  </si>
  <si>
    <t xml:space="preserve">Roughout Eraser Kit</t>
  </si>
  <si>
    <t xml:space="preserve">Brush</t>
  </si>
  <si>
    <t xml:space="preserve">Dauber Brush</t>
  </si>
  <si>
    <t xml:space="preserve">Welt Cleaning Brush</t>
  </si>
  <si>
    <t xml:space="preserve">Leather Cream</t>
  </si>
  <si>
    <t xml:space="preserve">All Natural Boot Oil</t>
  </si>
  <si>
    <t xml:space="preserve">All Natural Leather Conditioner</t>
  </si>
  <si>
    <t xml:space="preserve">Mink Oil</t>
  </si>
  <si>
    <t xml:space="preserve">Boot Cream - Oro Russet</t>
  </si>
  <si>
    <t xml:space="preserve">Boot Cream - Neutral</t>
  </si>
  <si>
    <t xml:space="preserve">Boot Cream - Black</t>
  </si>
  <si>
    <t xml:space="preserve">Boot Cream - Brown</t>
  </si>
  <si>
    <t xml:space="preserve">Boot Cream - Burgundy</t>
  </si>
  <si>
    <t xml:space="preserve">Boot Care Cloths</t>
  </si>
  <si>
    <t xml:space="preserve">Leather Protector</t>
  </si>
  <si>
    <t xml:space="preserve">Sample Size Care Kit</t>
  </si>
  <si>
    <t xml:space="preserve">Oil-Tanned Leathers</t>
  </si>
  <si>
    <t xml:space="preserve">Wax-Tanned Leathers</t>
  </si>
  <si>
    <t xml:space="preserve">Smooth-Finished Leathers</t>
  </si>
  <si>
    <t xml:space="preserve">Care Kit</t>
  </si>
  <si>
    <t xml:space="preserve">Laces</t>
  </si>
  <si>
    <t xml:space="preserve">Taslan</t>
  </si>
  <si>
    <t xml:space="preserve">32-inch Tan/Gold</t>
  </si>
  <si>
    <t xml:space="preserve">36-inch Tan/Gold</t>
  </si>
  <si>
    <t xml:space="preserve">48-inch Tan/Gold</t>
  </si>
  <si>
    <t xml:space="preserve">63-inch Tan/Gold</t>
  </si>
  <si>
    <t xml:space="preserve">48-inch Black/Brown</t>
  </si>
  <si>
    <t xml:space="preserve">63-inch Black/Brown</t>
  </si>
  <si>
    <t xml:space="preserve">48-inch Black</t>
  </si>
  <si>
    <t xml:space="preserve">Flat Waxed</t>
  </si>
  <si>
    <t xml:space="preserve">48-inch Brown</t>
  </si>
  <si>
    <t xml:space="preserve">                                 Total Accessories</t>
  </si>
  <si>
    <t xml:space="preserve">Total Order (Footwear + Accessories)</t>
  </si>
  <si>
    <r>
      <rPr>
        <b val="true"/>
        <i val="true"/>
        <sz val="11"/>
        <color theme="1"/>
        <rFont val="Calibri"/>
        <family val="2"/>
        <charset val="1"/>
      </rPr>
      <t xml:space="preserve">Terms:</t>
    </r>
    <r>
      <rPr>
        <i val="true"/>
        <sz val="11"/>
        <color theme="1"/>
        <rFont val="Calibri"/>
        <family val="2"/>
        <charset val="1"/>
      </rPr>
      <t xml:space="preserve">  Customer agrees to abide by Red Wing Shoe Company's Terms and Conditions of sale as stated on the current price list.</t>
    </r>
  </si>
  <si>
    <t xml:space="preserve">Customer's Signature </t>
  </si>
  <si>
    <t xml:space="preserve"> RWSC Representative Signature 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</si>
</sst>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[$€-2]\ #,##0.00"/>
    <numFmt numFmtId="166" formatCode="0.0"/>
    <numFmt numFmtId="167" formatCode="0"/>
    <numFmt numFmtId="168" formatCode="[$€-413]\ #,##0.00"/>
    <numFmt numFmtId="169" formatCode="d/mmm/yy"/>
    <numFmt numFmtId="170" formatCode="d/mmm"/>
    <numFmt numFmtId="171" formatCode="[$-409]d\-mmm\-yy;@"/>
    <numFmt numFmtId="172" formatCode="#,##0\ _€;[RED]\-#,##0\ _€"/>
    <numFmt numFmtId="173" formatCode="General"/>
    <numFmt numFmtId="174" formatCode="_(\$* #,##0.00_);_(\$* \(#,##0.00\);_(\$* \-??_);_(@_)"/>
    <numFmt numFmtId="175" formatCode="\$#,##0.00"/>
    <numFmt numFmtId="176" formatCode="#,##0"/>
    <numFmt numFmtId="177" formatCode="\$#,##0_);[RED]&quot;($&quot;#,##0\)"/>
    <numFmt numFmtId="178" formatCode="[$€-413]\ #,##0.00;[RED][$€-413]&quot; -&quot;#,##0.00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u val="single"/>
      <sz val="11"/>
      <color theme="1"/>
      <name val="Calibri"/>
      <family val="2"/>
      <charset val="1"/>
    </font>
    <font>
      <u val="single"/>
      <sz val="11"/>
      <color theme="1"/>
      <name val="Calibri"/>
      <family val="2"/>
      <charset val="1"/>
    </font>
    <font>
      <b val="true"/>
      <i val="true"/>
      <sz val="11"/>
      <color theme="1"/>
      <name val="Calibri"/>
      <family val="2"/>
      <charset val="1"/>
    </font>
    <font>
      <i val="true"/>
      <sz val="11"/>
      <color theme="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theme="4" tint="0.7999"/>
        <bgColor rgb="FFDBEEF4"/>
      </patternFill>
    </fill>
    <fill>
      <patternFill patternType="solid">
        <fgColor theme="8" tint="0.7999"/>
        <bgColor rgb="FFDCE6F2"/>
      </patternFill>
    </fill>
    <fill>
      <patternFill patternType="solid">
        <fgColor theme="6" tint="0.5999"/>
        <bgColor rgb="FFDCE6F2"/>
      </patternFill>
    </fill>
    <fill>
      <patternFill patternType="solid">
        <fgColor theme="0" tint="-0.5"/>
        <bgColor rgb="FF7F7F7F"/>
      </patternFill>
    </fill>
    <fill>
      <patternFill patternType="solid">
        <fgColor theme="1" tint="0.4999"/>
        <bgColor rgb="FF808080"/>
      </patternFill>
    </fill>
  </fills>
  <borders count="3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2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3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71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5" fontId="0" fillId="6" borderId="2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0" fillId="0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8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8" fillId="0" borderId="6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6" fillId="6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6" fillId="0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6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6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3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2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3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71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6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6" fontId="0" fillId="0" borderId="7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0" fillId="0" borderId="5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0" fillId="0" borderId="1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6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6" fontId="0" fillId="0" borderId="12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2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0" fillId="0" borderId="15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8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7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3">
    <dxf>
      <fill>
        <patternFill patternType="solid">
          <fgColor rgb="FFD7E4BD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133200</xdr:colOff>
      <xdr:row>0</xdr:row>
      <xdr:rowOff>0</xdr:rowOff>
    </xdr:from>
    <xdr:to>
      <xdr:col>20</xdr:col>
      <xdr:colOff>110520</xdr:colOff>
      <xdr:row>3</xdr:row>
      <xdr:rowOff>134280</xdr:rowOff>
    </xdr:to>
    <xdr:pic>
      <xdr:nvPicPr>
        <xdr:cNvPr id="0" name="Picture 1" descr="RWS Corp Logo.jpg"/>
        <xdr:cNvPicPr/>
      </xdr:nvPicPr>
      <xdr:blipFill>
        <a:blip r:embed="rId1"/>
        <a:stretch/>
      </xdr:blipFill>
      <xdr:spPr>
        <a:xfrm>
          <a:off x="11752920" y="0"/>
          <a:ext cx="1192680" cy="734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6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L94" activeCellId="0" sqref="L94"/>
    </sheetView>
  </sheetViews>
  <sheetFormatPr defaultColWidth="8.5078125" defaultRowHeight="15.75" zeroHeight="false" outlineLevelRow="0" outlineLevelCol="0"/>
  <cols>
    <col collapsed="false" customWidth="true" hidden="false" outlineLevel="0" max="1" min="1" style="1" width="6.12"/>
    <col collapsed="false" customWidth="true" hidden="false" outlineLevel="0" max="2" min="2" style="0" width="6.12"/>
    <col collapsed="false" customWidth="true" hidden="false" outlineLevel="0" max="3" min="3" style="2" width="8"/>
    <col collapsed="false" customWidth="true" hidden="false" outlineLevel="0" max="4" min="4" style="3" width="55.12"/>
    <col collapsed="false" customWidth="true" hidden="false" outlineLevel="0" max="5" min="5" style="4" width="19"/>
    <col collapsed="false" customWidth="true" hidden="false" outlineLevel="0" max="6" min="6" style="0" width="5.25"/>
    <col collapsed="false" customWidth="true" hidden="false" outlineLevel="0" max="7" min="7" style="0" width="7.75"/>
    <col collapsed="false" customWidth="true" hidden="false" outlineLevel="0" max="21" min="8" style="0" width="5.75"/>
    <col collapsed="false" customWidth="true" hidden="false" outlineLevel="0" max="22" min="22" style="0" width="8.87"/>
    <col collapsed="false" customWidth="true" hidden="false" outlineLevel="0" max="23" min="23" style="0" width="12.75"/>
    <col collapsed="false" customWidth="true" hidden="false" outlineLevel="0" max="25" min="25" style="0" width="14.25"/>
    <col collapsed="false" customWidth="true" hidden="false" outlineLevel="0" max="26" min="26" style="0" width="10.13"/>
    <col collapsed="false" customWidth="true" hidden="false" outlineLevel="0" max="27" min="27" style="0" width="10.75"/>
  </cols>
  <sheetData>
    <row r="1" customFormat="false" ht="15.7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customFormat="false" ht="15.75" hidden="false" customHeight="true" outlineLevel="0" collapsed="false">
      <c r="A2" s="6" t="s">
        <v>1</v>
      </c>
      <c r="B2" s="7"/>
      <c r="C2" s="7"/>
      <c r="D2" s="6" t="s">
        <v>2</v>
      </c>
      <c r="E2" s="7"/>
      <c r="F2" s="7"/>
      <c r="G2" s="7"/>
      <c r="H2" s="7"/>
      <c r="I2" s="8" t="s">
        <v>3</v>
      </c>
      <c r="J2" s="9"/>
      <c r="K2" s="10"/>
      <c r="L2" s="7"/>
      <c r="M2" s="7"/>
      <c r="N2" s="7"/>
      <c r="O2" s="7"/>
      <c r="P2" s="7"/>
      <c r="Q2" s="7"/>
      <c r="R2" s="11"/>
      <c r="S2" s="11"/>
      <c r="T2" s="11"/>
      <c r="U2" s="11"/>
      <c r="V2" s="11"/>
      <c r="W2" s="11"/>
    </row>
    <row r="3" customFormat="false" ht="15.75" hidden="false" customHeight="true" outlineLevel="0" collapsed="false">
      <c r="A3" s="8" t="s">
        <v>4</v>
      </c>
      <c r="B3" s="8"/>
      <c r="C3" s="8"/>
      <c r="D3" s="8"/>
      <c r="E3" s="12"/>
      <c r="F3" s="13" t="s">
        <v>5</v>
      </c>
      <c r="G3" s="14"/>
      <c r="H3" s="14"/>
      <c r="I3" s="15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customFormat="false" ht="15.75" hidden="false" customHeight="true" outlineLevel="0" collapsed="false">
      <c r="A4" s="16" t="s">
        <v>6</v>
      </c>
      <c r="B4" s="17"/>
      <c r="C4" s="18" t="s">
        <v>7</v>
      </c>
      <c r="D4" s="18"/>
      <c r="E4" s="18"/>
      <c r="F4" s="19" t="s">
        <v>8</v>
      </c>
      <c r="G4" s="19"/>
      <c r="H4" s="20"/>
      <c r="I4" s="20"/>
      <c r="J4" s="20"/>
      <c r="K4" s="20"/>
      <c r="L4" s="20"/>
      <c r="M4" s="20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customFormat="false" ht="15.75" hidden="false" customHeight="true" outlineLevel="0" collapsed="false">
      <c r="A5" s="21" t="s">
        <v>9</v>
      </c>
      <c r="B5" s="22"/>
      <c r="C5" s="18" t="s">
        <v>10</v>
      </c>
      <c r="D5" s="18"/>
      <c r="E5" s="18"/>
      <c r="F5" s="19"/>
      <c r="G5" s="19"/>
      <c r="H5" s="20"/>
      <c r="I5" s="20"/>
      <c r="J5" s="20"/>
      <c r="K5" s="20"/>
      <c r="L5" s="20"/>
      <c r="M5" s="20"/>
      <c r="N5" s="11"/>
      <c r="O5" s="23" t="s">
        <v>11</v>
      </c>
      <c r="P5" s="23"/>
      <c r="Q5" s="23"/>
      <c r="R5" s="20"/>
      <c r="S5" s="20"/>
      <c r="T5" s="20"/>
      <c r="U5" s="20"/>
      <c r="V5" s="20"/>
      <c r="W5" s="20"/>
    </row>
    <row r="6" customFormat="false" ht="15.75" hidden="false" customHeight="true" outlineLevel="0" collapsed="false">
      <c r="A6" s="21" t="s">
        <v>12</v>
      </c>
      <c r="B6" s="22"/>
      <c r="C6" s="18" t="n">
        <v>120</v>
      </c>
      <c r="D6" s="18"/>
      <c r="E6" s="18"/>
      <c r="F6" s="19"/>
      <c r="G6" s="19"/>
      <c r="H6" s="20"/>
      <c r="I6" s="20"/>
      <c r="J6" s="20"/>
      <c r="K6" s="20"/>
      <c r="L6" s="20"/>
      <c r="M6" s="20"/>
      <c r="N6" s="11"/>
      <c r="O6" s="24" t="s">
        <v>13</v>
      </c>
      <c r="P6" s="14"/>
      <c r="Q6" s="25"/>
      <c r="R6" s="20"/>
      <c r="S6" s="20"/>
      <c r="T6" s="20"/>
      <c r="U6" s="20"/>
      <c r="V6" s="20"/>
      <c r="W6" s="20"/>
    </row>
    <row r="7" customFormat="false" ht="15.75" hidden="false" customHeight="true" outlineLevel="0" collapsed="false">
      <c r="A7" s="21" t="s">
        <v>14</v>
      </c>
      <c r="B7" s="22"/>
      <c r="C7" s="18" t="s">
        <v>15</v>
      </c>
      <c r="D7" s="18"/>
      <c r="E7" s="18"/>
      <c r="F7" s="19"/>
      <c r="G7" s="19"/>
      <c r="H7" s="20"/>
      <c r="I7" s="20"/>
      <c r="J7" s="20"/>
      <c r="K7" s="20"/>
      <c r="L7" s="20"/>
      <c r="M7" s="20"/>
      <c r="N7" s="11"/>
      <c r="O7" s="24" t="s">
        <v>16</v>
      </c>
      <c r="P7" s="14"/>
      <c r="Q7" s="25"/>
      <c r="R7" s="20"/>
      <c r="S7" s="20"/>
      <c r="T7" s="20"/>
      <c r="U7" s="20"/>
      <c r="V7" s="20"/>
      <c r="W7" s="20"/>
    </row>
    <row r="8" customFormat="false" ht="15.75" hidden="false" customHeight="true" outlineLevel="0" collapsed="false">
      <c r="A8" s="26" t="s">
        <v>17</v>
      </c>
      <c r="B8" s="27"/>
      <c r="C8" s="18" t="s">
        <v>18</v>
      </c>
      <c r="D8" s="18"/>
      <c r="E8" s="18"/>
      <c r="F8" s="19"/>
      <c r="G8" s="19"/>
      <c r="H8" s="28"/>
      <c r="I8" s="28"/>
      <c r="J8" s="28"/>
      <c r="K8" s="28"/>
      <c r="L8" s="28"/>
      <c r="M8" s="28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customFormat="false" ht="15.75" hidden="false" customHeight="true" outlineLevel="0" collapsed="false">
      <c r="A9" s="29"/>
      <c r="B9" s="11"/>
      <c r="C9" s="30"/>
      <c r="D9" s="31"/>
      <c r="E9" s="12"/>
      <c r="F9" s="32" t="s">
        <v>19</v>
      </c>
      <c r="G9" s="33"/>
      <c r="H9" s="7"/>
      <c r="I9" s="7"/>
      <c r="J9" s="7"/>
      <c r="K9" s="7"/>
      <c r="L9" s="7"/>
      <c r="M9" s="7"/>
      <c r="N9" s="11"/>
      <c r="O9" s="23" t="s">
        <v>20</v>
      </c>
      <c r="P9" s="23"/>
      <c r="Q9" s="23"/>
      <c r="R9" s="12" t="s">
        <v>21</v>
      </c>
      <c r="S9" s="20"/>
      <c r="T9" s="11"/>
      <c r="U9" s="11"/>
      <c r="V9" s="12" t="s">
        <v>22</v>
      </c>
      <c r="W9" s="20"/>
    </row>
    <row r="10" customFormat="false" ht="15.75" hidden="false" customHeight="true" outlineLevel="0" collapsed="false">
      <c r="A10" s="29"/>
      <c r="B10" s="11"/>
      <c r="C10" s="30"/>
      <c r="D10" s="3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customFormat="false" ht="15.75" hidden="false" customHeight="true" outlineLevel="0" collapsed="false">
      <c r="A11" s="34" t="s">
        <v>23</v>
      </c>
      <c r="B11" s="34"/>
      <c r="C11" s="34"/>
      <c r="D11" s="34"/>
      <c r="E11" s="34"/>
      <c r="F11" s="35" t="n">
        <v>6</v>
      </c>
      <c r="G11" s="35" t="n">
        <v>6.5</v>
      </c>
      <c r="H11" s="35" t="n">
        <v>7</v>
      </c>
      <c r="I11" s="35" t="n">
        <v>7.5</v>
      </c>
      <c r="J11" s="35" t="n">
        <v>8</v>
      </c>
      <c r="K11" s="35" t="n">
        <v>8.5</v>
      </c>
      <c r="L11" s="35" t="n">
        <v>9</v>
      </c>
      <c r="M11" s="35" t="n">
        <v>9.5</v>
      </c>
      <c r="N11" s="35" t="n">
        <v>10</v>
      </c>
      <c r="O11" s="36" t="n">
        <v>10.5</v>
      </c>
      <c r="P11" s="35" t="n">
        <v>11</v>
      </c>
      <c r="Q11" s="35" t="n">
        <v>11.5</v>
      </c>
      <c r="R11" s="35" t="n">
        <v>12</v>
      </c>
      <c r="S11" s="35" t="n">
        <v>13</v>
      </c>
      <c r="T11" s="35" t="n">
        <v>14</v>
      </c>
      <c r="U11" s="35" t="n">
        <v>15</v>
      </c>
    </row>
    <row r="12" customFormat="false" ht="15.75" hidden="false" customHeight="true" outlineLevel="0" collapsed="false">
      <c r="A12" s="34" t="s">
        <v>24</v>
      </c>
      <c r="B12" s="34"/>
      <c r="C12" s="34"/>
      <c r="D12" s="34"/>
      <c r="E12" s="34"/>
      <c r="F12" s="37" t="n">
        <v>38</v>
      </c>
      <c r="G12" s="36" t="n">
        <v>38.5</v>
      </c>
      <c r="H12" s="37" t="n">
        <v>39</v>
      </c>
      <c r="I12" s="37" t="n">
        <v>40</v>
      </c>
      <c r="J12" s="37" t="n">
        <v>41</v>
      </c>
      <c r="K12" s="36" t="n">
        <v>41.5</v>
      </c>
      <c r="L12" s="37" t="n">
        <v>42</v>
      </c>
      <c r="M12" s="36" t="n">
        <v>42.5</v>
      </c>
      <c r="N12" s="37" t="n">
        <v>43</v>
      </c>
      <c r="O12" s="35" t="n">
        <v>43.5</v>
      </c>
      <c r="P12" s="37" t="n">
        <v>44</v>
      </c>
      <c r="Q12" s="37" t="n">
        <v>45</v>
      </c>
      <c r="R12" s="37" t="n">
        <v>46</v>
      </c>
      <c r="S12" s="37" t="n">
        <v>47</v>
      </c>
      <c r="T12" s="37" t="n">
        <v>48</v>
      </c>
      <c r="U12" s="37" t="n">
        <v>49</v>
      </c>
      <c r="W12" s="3"/>
      <c r="Y12" s="38"/>
      <c r="Z12" s="39"/>
      <c r="AA12" s="39"/>
      <c r="AB12" s="39"/>
      <c r="AC12" s="39"/>
      <c r="AD12" s="39"/>
    </row>
    <row r="13" customFormat="false" ht="15.75" hidden="false" customHeight="true" outlineLevel="0" collapsed="false">
      <c r="V13" s="40" t="s">
        <v>25</v>
      </c>
      <c r="W13" s="40" t="s">
        <v>25</v>
      </c>
    </row>
    <row r="14" customFormat="false" ht="15.75" hidden="false" customHeight="true" outlineLevel="0" collapsed="false">
      <c r="A14" s="41" t="s">
        <v>26</v>
      </c>
      <c r="B14" s="41" t="s">
        <v>27</v>
      </c>
      <c r="C14" s="41" t="s">
        <v>28</v>
      </c>
      <c r="D14" s="41" t="s">
        <v>29</v>
      </c>
      <c r="E14" s="41" t="s">
        <v>30</v>
      </c>
      <c r="V14" s="42" t="s">
        <v>31</v>
      </c>
      <c r="W14" s="42" t="s">
        <v>32</v>
      </c>
    </row>
    <row r="15" s="47" customFormat="true" ht="15.75" hidden="false" customHeight="true" outlineLevel="0" collapsed="false">
      <c r="A15" s="43" t="s">
        <v>33</v>
      </c>
      <c r="B15" s="43"/>
      <c r="C15" s="43"/>
      <c r="D15" s="43"/>
      <c r="E15" s="43"/>
      <c r="F15" s="44" t="n">
        <v>6</v>
      </c>
      <c r="G15" s="44" t="n">
        <v>6.5</v>
      </c>
      <c r="H15" s="44" t="n">
        <v>7</v>
      </c>
      <c r="I15" s="44" t="n">
        <v>7.5</v>
      </c>
      <c r="J15" s="44" t="n">
        <v>8</v>
      </c>
      <c r="K15" s="44" t="n">
        <v>8.5</v>
      </c>
      <c r="L15" s="44" t="n">
        <v>9</v>
      </c>
      <c r="M15" s="44" t="n">
        <v>9.5</v>
      </c>
      <c r="N15" s="44" t="n">
        <v>10</v>
      </c>
      <c r="O15" s="45" t="n">
        <v>10.5</v>
      </c>
      <c r="P15" s="44" t="n">
        <v>11</v>
      </c>
      <c r="Q15" s="44" t="n">
        <v>11.5</v>
      </c>
      <c r="R15" s="44" t="n">
        <v>12</v>
      </c>
      <c r="S15" s="44" t="n">
        <v>13</v>
      </c>
      <c r="T15" s="44" t="n">
        <v>14</v>
      </c>
      <c r="U15" s="44" t="n">
        <v>15</v>
      </c>
      <c r="V15" s="46"/>
      <c r="W15" s="46"/>
    </row>
    <row r="16" s="47" customFormat="true" ht="15.75" hidden="false" customHeight="true" outlineLevel="0" collapsed="false">
      <c r="A16" s="48" t="n">
        <v>3309</v>
      </c>
      <c r="B16" s="49" t="s">
        <v>34</v>
      </c>
      <c r="C16" s="50" t="n">
        <v>126</v>
      </c>
      <c r="D16" s="51" t="s">
        <v>35</v>
      </c>
      <c r="E16" s="52" t="n">
        <v>45703</v>
      </c>
      <c r="F16" s="53"/>
      <c r="G16" s="53"/>
      <c r="H16" s="54"/>
      <c r="I16" s="55" t="n">
        <v>1</v>
      </c>
      <c r="J16" s="55" t="n">
        <v>1</v>
      </c>
      <c r="K16" s="55" t="n">
        <v>1</v>
      </c>
      <c r="L16" s="55" t="n">
        <v>1</v>
      </c>
      <c r="M16" s="55" t="n">
        <v>1</v>
      </c>
      <c r="N16" s="55" t="n">
        <v>1</v>
      </c>
      <c r="O16" s="55" t="n">
        <v>1</v>
      </c>
      <c r="P16" s="55" t="n">
        <v>1</v>
      </c>
      <c r="Q16" s="55" t="n">
        <v>1</v>
      </c>
      <c r="R16" s="55" t="n">
        <v>1</v>
      </c>
      <c r="S16" s="56"/>
      <c r="T16" s="53"/>
      <c r="U16" s="53"/>
      <c r="V16" s="57" t="n">
        <f aca="false">SUM(H16:S16)</f>
        <v>10</v>
      </c>
      <c r="W16" s="58" t="n">
        <f aca="false">SUM(V16*C16)</f>
        <v>1260</v>
      </c>
    </row>
    <row r="17" s="47" customFormat="true" ht="15.75" hidden="false" customHeight="true" outlineLevel="0" collapsed="false">
      <c r="A17" s="48" t="n">
        <v>3315</v>
      </c>
      <c r="B17" s="49" t="s">
        <v>34</v>
      </c>
      <c r="C17" s="50" t="n">
        <v>126</v>
      </c>
      <c r="D17" s="51" t="s">
        <v>36</v>
      </c>
      <c r="E17" s="52" t="n">
        <v>45703</v>
      </c>
      <c r="F17" s="53"/>
      <c r="G17" s="53"/>
      <c r="H17" s="54"/>
      <c r="I17" s="55" t="n">
        <v>1</v>
      </c>
      <c r="J17" s="55" t="n">
        <v>1</v>
      </c>
      <c r="K17" s="55" t="n">
        <v>1</v>
      </c>
      <c r="L17" s="55" t="n">
        <v>1</v>
      </c>
      <c r="M17" s="55" t="n">
        <v>1</v>
      </c>
      <c r="N17" s="55" t="n">
        <v>1</v>
      </c>
      <c r="O17" s="55" t="n">
        <v>1</v>
      </c>
      <c r="P17" s="55" t="n">
        <v>1</v>
      </c>
      <c r="Q17" s="55" t="n">
        <v>1</v>
      </c>
      <c r="R17" s="55" t="n">
        <v>1</v>
      </c>
      <c r="S17" s="56"/>
      <c r="T17" s="53"/>
      <c r="U17" s="53"/>
      <c r="V17" s="57" t="n">
        <f aca="false">SUM(H17:S17)</f>
        <v>10</v>
      </c>
      <c r="W17" s="58" t="n">
        <f aca="false">SUM(V17*C17)</f>
        <v>1260</v>
      </c>
    </row>
    <row r="18" s="47" customFormat="true" ht="15.75" hidden="false" customHeight="true" outlineLevel="0" collapsed="false">
      <c r="A18" s="59" t="n">
        <v>3622</v>
      </c>
      <c r="B18" s="5" t="s">
        <v>34</v>
      </c>
      <c r="C18" s="60" t="n">
        <v>126</v>
      </c>
      <c r="D18" s="61" t="s">
        <v>37</v>
      </c>
      <c r="E18" s="62" t="n">
        <v>45703</v>
      </c>
      <c r="F18" s="53"/>
      <c r="G18" s="53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T18" s="53"/>
      <c r="U18" s="53"/>
      <c r="V18" s="57" t="n">
        <f aca="false">SUM(H18:S18)</f>
        <v>0</v>
      </c>
      <c r="W18" s="58" t="n">
        <f aca="false">SUM(V18*C18)</f>
        <v>0</v>
      </c>
    </row>
    <row r="19" s="47" customFormat="true" ht="15.75" hidden="false" customHeight="true" outlineLevel="0" collapsed="false">
      <c r="A19" s="63" t="s">
        <v>38</v>
      </c>
      <c r="B19" s="63"/>
      <c r="C19" s="63"/>
      <c r="D19" s="63"/>
      <c r="E19" s="63"/>
      <c r="F19" s="44" t="n">
        <v>6</v>
      </c>
      <c r="G19" s="44" t="n">
        <v>6.5</v>
      </c>
      <c r="H19" s="44" t="n">
        <v>7</v>
      </c>
      <c r="I19" s="44" t="n">
        <v>7.5</v>
      </c>
      <c r="J19" s="44" t="n">
        <v>8</v>
      </c>
      <c r="K19" s="44" t="n">
        <v>8.5</v>
      </c>
      <c r="L19" s="44" t="n">
        <v>9</v>
      </c>
      <c r="M19" s="44" t="n">
        <v>9.5</v>
      </c>
      <c r="N19" s="44" t="n">
        <v>10</v>
      </c>
      <c r="O19" s="45" t="n">
        <v>10.5</v>
      </c>
      <c r="P19" s="44" t="n">
        <v>11</v>
      </c>
      <c r="Q19" s="44" t="n">
        <v>11.5</v>
      </c>
      <c r="R19" s="44" t="n">
        <v>12</v>
      </c>
      <c r="S19" s="44" t="n">
        <v>13</v>
      </c>
      <c r="T19" s="44" t="n">
        <v>14</v>
      </c>
      <c r="U19" s="44" t="n">
        <v>15</v>
      </c>
      <c r="V19" s="46"/>
      <c r="W19" s="46"/>
    </row>
    <row r="20" s="47" customFormat="true" ht="15.75" hidden="false" customHeight="true" outlineLevel="0" collapsed="false">
      <c r="A20" s="64" t="n">
        <v>3604</v>
      </c>
      <c r="B20" s="65" t="s">
        <v>34</v>
      </c>
      <c r="C20" s="66" t="n">
        <v>121</v>
      </c>
      <c r="D20" s="67" t="s">
        <v>37</v>
      </c>
      <c r="E20" s="68" t="n">
        <v>45703</v>
      </c>
      <c r="F20" s="69"/>
      <c r="G20" s="69"/>
      <c r="H20" s="54"/>
      <c r="I20" s="55" t="n">
        <v>1</v>
      </c>
      <c r="J20" s="55" t="n">
        <v>1</v>
      </c>
      <c r="K20" s="55" t="n">
        <v>1</v>
      </c>
      <c r="L20" s="55" t="n">
        <v>1</v>
      </c>
      <c r="M20" s="55" t="n">
        <v>1</v>
      </c>
      <c r="N20" s="55" t="n">
        <v>1</v>
      </c>
      <c r="O20" s="55" t="n">
        <v>1</v>
      </c>
      <c r="P20" s="55" t="n">
        <v>1</v>
      </c>
      <c r="Q20" s="55" t="n">
        <v>1</v>
      </c>
      <c r="R20" s="55" t="n">
        <v>1</v>
      </c>
      <c r="S20" s="56"/>
      <c r="T20" s="53"/>
      <c r="U20" s="53"/>
      <c r="V20" s="57" t="n">
        <f aca="false">SUM(H20:S20)</f>
        <v>10</v>
      </c>
      <c r="W20" s="58" t="n">
        <f aca="false">SUM(V20*C20)</f>
        <v>1210</v>
      </c>
    </row>
    <row r="21" s="47" customFormat="true" ht="15.75" hidden="false" customHeight="true" outlineLevel="0" collapsed="false">
      <c r="A21" s="59" t="n">
        <v>3606</v>
      </c>
      <c r="B21" s="5" t="s">
        <v>34</v>
      </c>
      <c r="C21" s="60" t="n">
        <v>121</v>
      </c>
      <c r="D21" s="61" t="s">
        <v>36</v>
      </c>
      <c r="E21" s="62" t="n">
        <v>45703</v>
      </c>
      <c r="F21" s="69"/>
      <c r="G21" s="69"/>
      <c r="H21" s="54"/>
      <c r="I21" s="55" t="n">
        <v>1</v>
      </c>
      <c r="J21" s="55" t="n">
        <v>1</v>
      </c>
      <c r="K21" s="55" t="n">
        <v>1</v>
      </c>
      <c r="L21" s="55" t="n">
        <v>1</v>
      </c>
      <c r="M21" s="55" t="n">
        <v>1</v>
      </c>
      <c r="N21" s="55" t="n">
        <v>1</v>
      </c>
      <c r="O21" s="55" t="n">
        <v>1</v>
      </c>
      <c r="P21" s="55" t="n">
        <v>1</v>
      </c>
      <c r="Q21" s="55" t="n">
        <v>1</v>
      </c>
      <c r="R21" s="55" t="n">
        <v>1</v>
      </c>
      <c r="S21" s="56"/>
      <c r="T21" s="53"/>
      <c r="U21" s="53"/>
      <c r="V21" s="57" t="n">
        <f aca="false">SUM(H21:S21)</f>
        <v>10</v>
      </c>
      <c r="W21" s="58" t="n">
        <f aca="false">SUM(V21*C21)</f>
        <v>1210</v>
      </c>
    </row>
    <row r="22" s="47" customFormat="true" ht="15.75" hidden="false" customHeight="true" outlineLevel="0" collapsed="false">
      <c r="A22" s="43" t="s">
        <v>39</v>
      </c>
      <c r="B22" s="43"/>
      <c r="C22" s="43"/>
      <c r="D22" s="43"/>
      <c r="E22" s="43"/>
      <c r="F22" s="40" t="n">
        <v>6</v>
      </c>
      <c r="G22" s="40" t="n">
        <v>6.5</v>
      </c>
      <c r="H22" s="70" t="n">
        <v>7</v>
      </c>
      <c r="I22" s="70" t="n">
        <v>7.5</v>
      </c>
      <c r="J22" s="70" t="n">
        <v>8</v>
      </c>
      <c r="K22" s="70" t="n">
        <v>8.5</v>
      </c>
      <c r="L22" s="70" t="n">
        <v>9</v>
      </c>
      <c r="M22" s="70" t="n">
        <v>9.5</v>
      </c>
      <c r="N22" s="70" t="n">
        <v>10</v>
      </c>
      <c r="O22" s="71" t="n">
        <v>10.5</v>
      </c>
      <c r="P22" s="70" t="n">
        <v>11</v>
      </c>
      <c r="Q22" s="70" t="n">
        <v>11.5</v>
      </c>
      <c r="R22" s="70" t="n">
        <v>12</v>
      </c>
      <c r="S22" s="70" t="n">
        <v>13</v>
      </c>
      <c r="T22" s="70" t="n">
        <v>14</v>
      </c>
      <c r="U22" s="70" t="n">
        <v>15</v>
      </c>
      <c r="V22" s="46"/>
      <c r="W22" s="46"/>
    </row>
    <row r="23" s="47" customFormat="true" ht="15.75" hidden="false" customHeight="true" outlineLevel="0" collapsed="false">
      <c r="A23" s="1" t="n">
        <v>8079</v>
      </c>
      <c r="B23" s="4" t="s">
        <v>34</v>
      </c>
      <c r="C23" s="72" t="n">
        <v>143</v>
      </c>
      <c r="D23" s="3" t="s">
        <v>40</v>
      </c>
      <c r="E23" s="73" t="s">
        <v>41</v>
      </c>
      <c r="F23" s="53"/>
      <c r="G23" s="5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5"/>
      <c r="T23" s="53"/>
      <c r="U23" s="53"/>
      <c r="V23" s="76" t="n">
        <f aca="false">SUM(H23:S23)</f>
        <v>0</v>
      </c>
      <c r="W23" s="58" t="n">
        <f aca="false">+V23*C23</f>
        <v>0</v>
      </c>
    </row>
    <row r="24" s="47" customFormat="true" ht="15.75" hidden="false" customHeight="true" outlineLevel="0" collapsed="false">
      <c r="A24" s="1" t="n">
        <v>8090</v>
      </c>
      <c r="B24" s="4" t="s">
        <v>34</v>
      </c>
      <c r="C24" s="72" t="n">
        <v>143</v>
      </c>
      <c r="D24" s="3" t="s">
        <v>42</v>
      </c>
      <c r="E24" s="73" t="s">
        <v>41</v>
      </c>
      <c r="F24" s="53"/>
      <c r="G24" s="53"/>
      <c r="H24" s="77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  <c r="T24" s="53"/>
      <c r="U24" s="53"/>
      <c r="V24" s="76" t="n">
        <f aca="false">SUM(H24:S24)</f>
        <v>0</v>
      </c>
      <c r="W24" s="58" t="n">
        <f aca="false">+V24*C24</f>
        <v>0</v>
      </c>
    </row>
    <row r="25" s="47" customFormat="true" ht="15.75" hidden="false" customHeight="true" outlineLevel="0" collapsed="false">
      <c r="A25" s="1" t="n">
        <v>8092</v>
      </c>
      <c r="B25" s="4" t="s">
        <v>34</v>
      </c>
      <c r="C25" s="72" t="n">
        <v>143</v>
      </c>
      <c r="D25" s="3" t="s">
        <v>43</v>
      </c>
      <c r="E25" s="73" t="s">
        <v>41</v>
      </c>
      <c r="F25" s="53"/>
      <c r="G25" s="53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9"/>
      <c r="T25" s="53"/>
      <c r="U25" s="53"/>
      <c r="V25" s="76" t="n">
        <f aca="false">SUM(H25:S25)</f>
        <v>0</v>
      </c>
      <c r="W25" s="58" t="n">
        <f aca="false">+V25*C25</f>
        <v>0</v>
      </c>
    </row>
    <row r="26" s="47" customFormat="true" ht="15.75" hidden="false" customHeight="true" outlineLevel="0" collapsed="false">
      <c r="A26" s="43" t="s">
        <v>44</v>
      </c>
      <c r="B26" s="43"/>
      <c r="C26" s="43"/>
      <c r="D26" s="43"/>
      <c r="E26" s="43"/>
      <c r="F26" s="44" t="n">
        <v>6</v>
      </c>
      <c r="G26" s="44" t="n">
        <v>6.5</v>
      </c>
      <c r="H26" s="44" t="n">
        <v>7</v>
      </c>
      <c r="I26" s="44" t="n">
        <v>7.5</v>
      </c>
      <c r="J26" s="44" t="n">
        <v>8</v>
      </c>
      <c r="K26" s="44" t="n">
        <v>8.5</v>
      </c>
      <c r="L26" s="44" t="n">
        <v>9</v>
      </c>
      <c r="M26" s="44" t="n">
        <v>9.5</v>
      </c>
      <c r="N26" s="44" t="n">
        <v>10</v>
      </c>
      <c r="O26" s="45" t="n">
        <v>10.5</v>
      </c>
      <c r="P26" s="44" t="n">
        <v>11</v>
      </c>
      <c r="Q26" s="44" t="n">
        <v>11.5</v>
      </c>
      <c r="R26" s="44" t="n">
        <v>12</v>
      </c>
      <c r="S26" s="44" t="n">
        <v>13</v>
      </c>
      <c r="T26" s="44" t="n">
        <v>14</v>
      </c>
      <c r="U26" s="44" t="n">
        <v>15</v>
      </c>
      <c r="V26" s="46"/>
      <c r="W26" s="46"/>
    </row>
    <row r="27" s="47" customFormat="true" ht="15.75" hidden="false" customHeight="true" outlineLevel="0" collapsed="false">
      <c r="A27" s="1" t="n">
        <v>875</v>
      </c>
      <c r="B27" s="4" t="s">
        <v>34</v>
      </c>
      <c r="C27" s="72" t="n">
        <v>152</v>
      </c>
      <c r="D27" s="3" t="s">
        <v>43</v>
      </c>
      <c r="E27" s="80" t="s">
        <v>41</v>
      </c>
      <c r="F27" s="74"/>
      <c r="G27" s="74"/>
      <c r="H27" s="81"/>
      <c r="I27" s="82"/>
      <c r="J27" s="78"/>
      <c r="K27" s="78"/>
      <c r="L27" s="78"/>
      <c r="M27" s="78"/>
      <c r="N27" s="78"/>
      <c r="O27" s="78"/>
      <c r="P27" s="78"/>
      <c r="Q27" s="78"/>
      <c r="R27" s="78"/>
      <c r="S27" s="55"/>
      <c r="T27" s="55"/>
      <c r="U27" s="74"/>
      <c r="V27" s="76" t="n">
        <f aca="false">SUM(F27:U27)</f>
        <v>0</v>
      </c>
      <c r="W27" s="58" t="n">
        <f aca="false">+V27*C27</f>
        <v>0</v>
      </c>
    </row>
    <row r="28" customFormat="false" ht="15.75" hidden="false" customHeight="true" outlineLevel="0" collapsed="false">
      <c r="A28" s="1" t="n">
        <v>875</v>
      </c>
      <c r="B28" s="4" t="s">
        <v>45</v>
      </c>
      <c r="C28" s="72" t="n">
        <v>152</v>
      </c>
      <c r="D28" s="3" t="s">
        <v>43</v>
      </c>
      <c r="E28" s="83" t="s">
        <v>41</v>
      </c>
      <c r="F28" s="53"/>
      <c r="G28" s="53"/>
      <c r="H28" s="74"/>
      <c r="I28" s="74"/>
      <c r="J28" s="77"/>
      <c r="K28" s="78"/>
      <c r="L28" s="78"/>
      <c r="M28" s="78"/>
      <c r="N28" s="78"/>
      <c r="O28" s="78"/>
      <c r="P28" s="78"/>
      <c r="Q28" s="78"/>
      <c r="R28" s="79"/>
      <c r="S28" s="74"/>
      <c r="T28" s="53"/>
      <c r="U28" s="53"/>
      <c r="V28" s="76" t="n">
        <f aca="false">SUM(H28:S28)</f>
        <v>0</v>
      </c>
      <c r="W28" s="58" t="n">
        <f aca="false">+V28*C28</f>
        <v>0</v>
      </c>
    </row>
    <row r="29" customFormat="false" ht="15.75" hidden="false" customHeight="true" outlineLevel="0" collapsed="false">
      <c r="A29" s="1" t="n">
        <v>8074</v>
      </c>
      <c r="B29" s="4" t="s">
        <v>34</v>
      </c>
      <c r="C29" s="72" t="n">
        <v>152</v>
      </c>
      <c r="D29" s="3" t="s">
        <v>46</v>
      </c>
      <c r="E29" s="83" t="s">
        <v>41</v>
      </c>
      <c r="F29" s="53"/>
      <c r="G29" s="53"/>
      <c r="H29" s="84"/>
      <c r="I29" s="74"/>
      <c r="J29" s="77"/>
      <c r="K29" s="78"/>
      <c r="L29" s="78"/>
      <c r="M29" s="78"/>
      <c r="N29" s="78"/>
      <c r="O29" s="78"/>
      <c r="P29" s="78"/>
      <c r="Q29" s="78"/>
      <c r="R29" s="79"/>
      <c r="S29" s="74"/>
      <c r="T29" s="53"/>
      <c r="U29" s="53"/>
      <c r="V29" s="76" t="n">
        <f aca="false">SUM(H29:S29)</f>
        <v>0</v>
      </c>
      <c r="W29" s="58" t="n">
        <f aca="false">+V29*C29</f>
        <v>0</v>
      </c>
    </row>
    <row r="30" customFormat="false" ht="15.75" hidden="false" customHeight="true" outlineLevel="0" collapsed="false">
      <c r="A30" s="1" t="n">
        <v>8138</v>
      </c>
      <c r="B30" s="4" t="s">
        <v>34</v>
      </c>
      <c r="C30" s="72" t="n">
        <v>152</v>
      </c>
      <c r="D30" s="3" t="s">
        <v>47</v>
      </c>
      <c r="E30" s="4" t="s">
        <v>41</v>
      </c>
      <c r="F30" s="53"/>
      <c r="G30" s="53"/>
      <c r="H30" s="8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53"/>
      <c r="U30" s="53"/>
      <c r="V30" s="76" t="n">
        <f aca="false">SUM(H30:S30)</f>
        <v>0</v>
      </c>
      <c r="W30" s="58" t="n">
        <f aca="false">+V30*C30</f>
        <v>0</v>
      </c>
    </row>
    <row r="31" customFormat="false" ht="15.75" hidden="false" customHeight="true" outlineLevel="0" collapsed="false">
      <c r="A31" s="1" t="n">
        <v>8146</v>
      </c>
      <c r="B31" s="4" t="s">
        <v>34</v>
      </c>
      <c r="C31" s="72" t="n">
        <v>152</v>
      </c>
      <c r="D31" s="3" t="s">
        <v>47</v>
      </c>
      <c r="E31" s="4" t="s">
        <v>41</v>
      </c>
      <c r="F31" s="53"/>
      <c r="G31" s="53"/>
      <c r="H31" s="84"/>
      <c r="I31" s="74" t="n">
        <v>1</v>
      </c>
      <c r="J31" s="74" t="n">
        <v>1</v>
      </c>
      <c r="K31" s="74" t="n">
        <v>1</v>
      </c>
      <c r="L31" s="74" t="n">
        <v>1</v>
      </c>
      <c r="M31" s="74" t="n">
        <v>1</v>
      </c>
      <c r="N31" s="74" t="n">
        <v>1</v>
      </c>
      <c r="O31" s="74" t="n">
        <v>1</v>
      </c>
      <c r="P31" s="74" t="n">
        <v>1</v>
      </c>
      <c r="Q31" s="74" t="n">
        <v>1</v>
      </c>
      <c r="R31" s="74" t="n">
        <v>1</v>
      </c>
      <c r="S31" s="74"/>
      <c r="T31" s="53"/>
      <c r="U31" s="53"/>
      <c r="V31" s="76" t="n">
        <f aca="false">SUM(H31:S31)</f>
        <v>10</v>
      </c>
      <c r="W31" s="58" t="n">
        <f aca="false">+V31*C31</f>
        <v>1520</v>
      </c>
    </row>
    <row r="32" customFormat="false" ht="15.75" hidden="false" customHeight="true" outlineLevel="0" collapsed="false">
      <c r="A32" s="85" t="n">
        <v>8800</v>
      </c>
      <c r="B32" s="49" t="s">
        <v>34</v>
      </c>
      <c r="C32" s="50" t="n">
        <v>152</v>
      </c>
      <c r="D32" s="51" t="s">
        <v>48</v>
      </c>
      <c r="E32" s="86" t="n">
        <v>45703</v>
      </c>
      <c r="F32" s="53"/>
      <c r="G32" s="53"/>
      <c r="H32" s="8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53"/>
      <c r="U32" s="53"/>
      <c r="V32" s="76" t="n">
        <f aca="false">SUM(H32:S32)</f>
        <v>0</v>
      </c>
      <c r="W32" s="58" t="n">
        <f aca="false">+V32*C32</f>
        <v>0</v>
      </c>
    </row>
    <row r="33" customFormat="false" ht="15.75" hidden="false" customHeight="true" outlineLevel="0" collapsed="false">
      <c r="A33" s="1" t="n">
        <v>8828</v>
      </c>
      <c r="B33" s="4" t="s">
        <v>34</v>
      </c>
      <c r="C33" s="72" t="n">
        <v>156</v>
      </c>
      <c r="D33" s="3" t="s">
        <v>49</v>
      </c>
      <c r="E33" s="73" t="s">
        <v>41</v>
      </c>
      <c r="F33" s="53"/>
      <c r="G33" s="53"/>
      <c r="H33" s="8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53"/>
      <c r="U33" s="53"/>
      <c r="V33" s="76" t="n">
        <f aca="false">SUM(H33:S33)</f>
        <v>0</v>
      </c>
      <c r="W33" s="58" t="n">
        <f aca="false">+V33*C33</f>
        <v>0</v>
      </c>
    </row>
    <row r="34" customFormat="false" ht="15.75" hidden="false" customHeight="true" outlineLevel="0" collapsed="false">
      <c r="A34" s="1" t="n">
        <v>8833</v>
      </c>
      <c r="B34" s="4" t="s">
        <v>34</v>
      </c>
      <c r="C34" s="72" t="n">
        <v>152</v>
      </c>
      <c r="D34" s="3" t="s">
        <v>40</v>
      </c>
      <c r="E34" s="4" t="s">
        <v>41</v>
      </c>
      <c r="F34" s="53"/>
      <c r="G34" s="53"/>
      <c r="H34" s="8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53"/>
      <c r="U34" s="53"/>
      <c r="V34" s="76" t="n">
        <f aca="false">SUM(H34:S34)</f>
        <v>0</v>
      </c>
      <c r="W34" s="58" t="n">
        <f aca="false">+V34*C34</f>
        <v>0</v>
      </c>
    </row>
    <row r="35" customFormat="false" ht="15.75" hidden="false" customHeight="true" outlineLevel="0" collapsed="false">
      <c r="A35" s="1" t="n">
        <v>8847</v>
      </c>
      <c r="B35" s="4" t="s">
        <v>34</v>
      </c>
      <c r="C35" s="72" t="n">
        <v>152</v>
      </c>
      <c r="D35" s="3" t="s">
        <v>50</v>
      </c>
      <c r="E35" s="4" t="s">
        <v>41</v>
      </c>
      <c r="F35" s="53"/>
      <c r="G35" s="53"/>
      <c r="H35" s="8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53"/>
      <c r="U35" s="53"/>
      <c r="V35" s="76" t="n">
        <f aca="false">SUM(H35:S35)</f>
        <v>0</v>
      </c>
      <c r="W35" s="58" t="n">
        <f aca="false">+V35*C35</f>
        <v>0</v>
      </c>
    </row>
    <row r="36" customFormat="false" ht="15.75" hidden="false" customHeight="true" outlineLevel="0" collapsed="false">
      <c r="A36" s="1" t="n">
        <v>8849</v>
      </c>
      <c r="B36" s="4" t="s">
        <v>34</v>
      </c>
      <c r="C36" s="72" t="n">
        <v>152</v>
      </c>
      <c r="D36" s="3" t="s">
        <v>42</v>
      </c>
      <c r="E36" s="4" t="s">
        <v>41</v>
      </c>
      <c r="F36" s="53"/>
      <c r="G36" s="53"/>
      <c r="H36" s="8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53"/>
      <c r="U36" s="53"/>
      <c r="V36" s="76" t="n">
        <f aca="false">SUM(H36:S36)</f>
        <v>0</v>
      </c>
      <c r="W36" s="58" t="n">
        <f aca="false">+V36*C36</f>
        <v>0</v>
      </c>
    </row>
    <row r="37" customFormat="false" ht="15.75" hidden="false" customHeight="true" outlineLevel="0" collapsed="false">
      <c r="A37" s="1" t="n">
        <v>8875</v>
      </c>
      <c r="B37" s="4" t="s">
        <v>34</v>
      </c>
      <c r="C37" s="72" t="n">
        <v>152</v>
      </c>
      <c r="D37" s="3" t="s">
        <v>51</v>
      </c>
      <c r="E37" s="4" t="s">
        <v>41</v>
      </c>
      <c r="F37" s="53"/>
      <c r="G37" s="53"/>
      <c r="H37" s="8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53"/>
      <c r="U37" s="53"/>
      <c r="V37" s="76" t="n">
        <f aca="false">SUM(H37:S37)</f>
        <v>0</v>
      </c>
      <c r="W37" s="58" t="n">
        <f aca="false">+V37*C37</f>
        <v>0</v>
      </c>
    </row>
    <row r="38" customFormat="false" ht="15.75" hidden="false" customHeight="true" outlineLevel="0" collapsed="false">
      <c r="A38" s="1" t="n">
        <v>8881</v>
      </c>
      <c r="B38" s="4" t="s">
        <v>34</v>
      </c>
      <c r="C38" s="72" t="n">
        <v>152</v>
      </c>
      <c r="D38" s="3" t="s">
        <v>52</v>
      </c>
      <c r="E38" s="4" t="s">
        <v>41</v>
      </c>
      <c r="F38" s="53"/>
      <c r="G38" s="53"/>
      <c r="H38" s="8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53"/>
      <c r="U38" s="53"/>
      <c r="V38" s="76" t="n">
        <f aca="false">SUM(H38:S38)</f>
        <v>0</v>
      </c>
      <c r="W38" s="58" t="n">
        <f aca="false">+V38*C38</f>
        <v>0</v>
      </c>
    </row>
    <row r="39" customFormat="false" ht="15.75" hidden="false" customHeight="true" outlineLevel="0" collapsed="false">
      <c r="A39" s="1" t="n">
        <v>1907</v>
      </c>
      <c r="B39" s="4" t="s">
        <v>34</v>
      </c>
      <c r="C39" s="72" t="n">
        <v>165</v>
      </c>
      <c r="D39" s="3" t="s">
        <v>37</v>
      </c>
      <c r="E39" s="80" t="s">
        <v>41</v>
      </c>
      <c r="F39" s="53"/>
      <c r="G39" s="5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53"/>
      <c r="U39" s="53"/>
      <c r="V39" s="76" t="n">
        <f aca="false">SUM(H39:S39)</f>
        <v>0</v>
      </c>
      <c r="W39" s="58" t="n">
        <f aca="false">+V39*C39</f>
        <v>0</v>
      </c>
    </row>
    <row r="40" customFormat="false" ht="15.75" hidden="false" customHeight="true" outlineLevel="0" collapsed="false">
      <c r="A40" s="1" t="n">
        <v>877</v>
      </c>
      <c r="B40" s="4" t="s">
        <v>34</v>
      </c>
      <c r="C40" s="72" t="n">
        <v>173</v>
      </c>
      <c r="D40" s="3" t="s">
        <v>43</v>
      </c>
      <c r="E40" s="80" t="s">
        <v>41</v>
      </c>
      <c r="F40" s="53"/>
      <c r="G40" s="53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9"/>
      <c r="T40" s="53"/>
      <c r="U40" s="53"/>
      <c r="V40" s="76" t="n">
        <f aca="false">SUM(H40:S40)</f>
        <v>0</v>
      </c>
      <c r="W40" s="58" t="n">
        <f aca="false">+V40*C40</f>
        <v>0</v>
      </c>
    </row>
    <row r="41" customFormat="false" ht="15.75" hidden="false" customHeight="true" outlineLevel="0" collapsed="false">
      <c r="A41" s="43" t="s">
        <v>53</v>
      </c>
      <c r="B41" s="43"/>
      <c r="C41" s="43"/>
      <c r="D41" s="43"/>
      <c r="E41" s="43"/>
      <c r="F41" s="40" t="n">
        <v>6</v>
      </c>
      <c r="G41" s="40" t="n">
        <v>6.5</v>
      </c>
      <c r="H41" s="70" t="n">
        <v>7</v>
      </c>
      <c r="I41" s="70" t="n">
        <v>7.5</v>
      </c>
      <c r="J41" s="70" t="n">
        <v>8</v>
      </c>
      <c r="K41" s="70" t="n">
        <v>8.5</v>
      </c>
      <c r="L41" s="70" t="n">
        <v>9</v>
      </c>
      <c r="M41" s="70" t="n">
        <v>9.5</v>
      </c>
      <c r="N41" s="70" t="n">
        <v>10</v>
      </c>
      <c r="O41" s="71" t="n">
        <v>10.5</v>
      </c>
      <c r="P41" s="70" t="n">
        <v>11</v>
      </c>
      <c r="Q41" s="70" t="n">
        <v>11.5</v>
      </c>
      <c r="R41" s="70" t="n">
        <v>12</v>
      </c>
      <c r="S41" s="70" t="n">
        <v>13</v>
      </c>
      <c r="T41" s="70" t="n">
        <v>14</v>
      </c>
      <c r="U41" s="70" t="n">
        <v>15</v>
      </c>
      <c r="V41" s="46"/>
      <c r="W41" s="46"/>
    </row>
    <row r="42" s="90" customFormat="true" ht="15.75" hidden="false" customHeight="true" outlineLevel="0" collapsed="false">
      <c r="A42" s="1" t="n">
        <v>8083</v>
      </c>
      <c r="B42" s="4" t="s">
        <v>34</v>
      </c>
      <c r="C42" s="72" t="n">
        <v>165</v>
      </c>
      <c r="D42" s="3" t="s">
        <v>54</v>
      </c>
      <c r="E42" s="4" t="s">
        <v>41</v>
      </c>
      <c r="F42" s="46"/>
      <c r="G42" s="46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74"/>
      <c r="T42" s="87"/>
      <c r="U42" s="87"/>
      <c r="V42" s="76" t="n">
        <f aca="false">SUM(H42:S42)</f>
        <v>0</v>
      </c>
      <c r="W42" s="58" t="n">
        <f aca="false">+V42*C42</f>
        <v>0</v>
      </c>
      <c r="X42" s="88"/>
      <c r="Y42" s="89"/>
    </row>
    <row r="43" s="90" customFormat="true" ht="15.75" hidden="false" customHeight="true" outlineLevel="0" collapsed="false">
      <c r="A43" s="1" t="n">
        <v>8084</v>
      </c>
      <c r="B43" s="4" t="s">
        <v>34</v>
      </c>
      <c r="C43" s="72" t="n">
        <v>165</v>
      </c>
      <c r="D43" s="3" t="s">
        <v>46</v>
      </c>
      <c r="E43" s="73" t="s">
        <v>41</v>
      </c>
      <c r="F43" s="46"/>
      <c r="G43" s="46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/>
      <c r="T43" s="87"/>
      <c r="U43" s="87"/>
      <c r="V43" s="76" t="n">
        <f aca="false">SUM(H43:S43)</f>
        <v>0</v>
      </c>
      <c r="W43" s="58" t="n">
        <f aca="false">+V43*C43</f>
        <v>0</v>
      </c>
      <c r="X43" s="88"/>
      <c r="Y43" s="89"/>
    </row>
    <row r="44" s="90" customFormat="true" ht="15.75" hidden="false" customHeight="true" outlineLevel="0" collapsed="false">
      <c r="A44" s="1" t="n">
        <v>8085</v>
      </c>
      <c r="B44" s="4" t="s">
        <v>34</v>
      </c>
      <c r="C44" s="72" t="n">
        <v>165</v>
      </c>
      <c r="D44" s="3" t="s">
        <v>37</v>
      </c>
      <c r="E44" s="4" t="s">
        <v>41</v>
      </c>
      <c r="F44" s="91"/>
      <c r="G44" s="9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74"/>
      <c r="U44" s="92"/>
      <c r="V44" s="76" t="n">
        <f aca="false">SUM(F44:T44)</f>
        <v>0</v>
      </c>
      <c r="W44" s="58" t="n">
        <f aca="false">+V44*C44</f>
        <v>0</v>
      </c>
      <c r="X44" s="88"/>
      <c r="Y44" s="89"/>
    </row>
    <row r="45" s="90" customFormat="true" ht="15.75" hidden="false" customHeight="true" outlineLevel="0" collapsed="false">
      <c r="A45" s="1" t="n">
        <v>8111</v>
      </c>
      <c r="B45" s="4" t="s">
        <v>34</v>
      </c>
      <c r="C45" s="72" t="n">
        <v>165</v>
      </c>
      <c r="D45" s="3" t="s">
        <v>55</v>
      </c>
      <c r="E45" s="4" t="s">
        <v>41</v>
      </c>
      <c r="F45" s="46"/>
      <c r="G45" s="46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92"/>
      <c r="V45" s="76" t="n">
        <f aca="false">SUM(H45:T45)</f>
        <v>0</v>
      </c>
      <c r="W45" s="58" t="n">
        <f aca="false">+V45*C45</f>
        <v>0</v>
      </c>
      <c r="X45" s="88"/>
      <c r="Y45" s="89"/>
    </row>
    <row r="46" s="90" customFormat="true" ht="15.75" hidden="false" customHeight="true" outlineLevel="0" collapsed="false">
      <c r="A46" s="1" t="n">
        <v>8111</v>
      </c>
      <c r="B46" s="4" t="s">
        <v>45</v>
      </c>
      <c r="C46" s="72" t="n">
        <v>165</v>
      </c>
      <c r="D46" s="3" t="s">
        <v>55</v>
      </c>
      <c r="E46" s="83" t="s">
        <v>41</v>
      </c>
      <c r="F46" s="46"/>
      <c r="G46" s="46"/>
      <c r="H46" s="77"/>
      <c r="I46" s="74"/>
      <c r="J46" s="74"/>
      <c r="K46" s="74"/>
      <c r="L46" s="74"/>
      <c r="M46" s="74"/>
      <c r="N46" s="74"/>
      <c r="O46" s="74"/>
      <c r="P46" s="74"/>
      <c r="Q46" s="74"/>
      <c r="R46" s="93"/>
      <c r="S46" s="94"/>
      <c r="T46" s="94"/>
      <c r="U46" s="94"/>
      <c r="V46" s="76" t="n">
        <f aca="false">SUM(H46:R46)</f>
        <v>0</v>
      </c>
      <c r="W46" s="58" t="n">
        <f aca="false">+V46*C46</f>
        <v>0</v>
      </c>
      <c r="X46" s="88"/>
      <c r="Y46" s="89"/>
    </row>
    <row r="47" s="90" customFormat="true" ht="15.75" hidden="false" customHeight="true" outlineLevel="0" collapsed="false">
      <c r="A47" s="43" t="s">
        <v>56</v>
      </c>
      <c r="B47" s="43"/>
      <c r="C47" s="43"/>
      <c r="D47" s="43"/>
      <c r="E47" s="43"/>
      <c r="F47" s="40" t="n">
        <v>6</v>
      </c>
      <c r="G47" s="40" t="n">
        <v>6.5</v>
      </c>
      <c r="H47" s="70" t="n">
        <v>7</v>
      </c>
      <c r="I47" s="70" t="n">
        <v>7.5</v>
      </c>
      <c r="J47" s="70" t="n">
        <v>8</v>
      </c>
      <c r="K47" s="70" t="n">
        <v>8.5</v>
      </c>
      <c r="L47" s="70" t="n">
        <v>9</v>
      </c>
      <c r="M47" s="70" t="n">
        <v>9.5</v>
      </c>
      <c r="N47" s="70" t="n">
        <v>10</v>
      </c>
      <c r="O47" s="71" t="n">
        <v>10.5</v>
      </c>
      <c r="P47" s="70" t="n">
        <v>11</v>
      </c>
      <c r="Q47" s="70" t="n">
        <v>11.5</v>
      </c>
      <c r="R47" s="70" t="n">
        <v>12</v>
      </c>
      <c r="S47" s="70" t="n">
        <v>13</v>
      </c>
      <c r="T47" s="70" t="n">
        <v>14</v>
      </c>
      <c r="U47" s="70" t="n">
        <v>15</v>
      </c>
      <c r="V47" s="46"/>
      <c r="W47" s="46"/>
      <c r="X47" s="88"/>
      <c r="Y47" s="89"/>
    </row>
    <row r="48" s="90" customFormat="true" ht="15.75" hidden="false" customHeight="true" outlineLevel="0" collapsed="false">
      <c r="A48" s="1" t="n">
        <v>8088</v>
      </c>
      <c r="B48" s="4" t="s">
        <v>34</v>
      </c>
      <c r="C48" s="72" t="n">
        <v>165</v>
      </c>
      <c r="D48" s="3" t="s">
        <v>55</v>
      </c>
      <c r="E48" s="73" t="s">
        <v>41</v>
      </c>
      <c r="F48" s="53"/>
      <c r="G48" s="5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5"/>
      <c r="T48" s="53"/>
      <c r="U48" s="53"/>
      <c r="V48" s="76" t="n">
        <f aca="false">SUM(H48:S48)</f>
        <v>0</v>
      </c>
      <c r="W48" s="58" t="n">
        <f aca="false">+V48*C48</f>
        <v>0</v>
      </c>
      <c r="X48" s="88"/>
      <c r="Y48" s="89"/>
    </row>
    <row r="49" s="90" customFormat="true" ht="15.75" hidden="false" customHeight="true" outlineLevel="0" collapsed="false">
      <c r="A49" s="1" t="n">
        <v>8089</v>
      </c>
      <c r="B49" s="4" t="s">
        <v>34</v>
      </c>
      <c r="C49" s="72" t="n">
        <v>165</v>
      </c>
      <c r="D49" s="3" t="s">
        <v>43</v>
      </c>
      <c r="E49" s="73" t="s">
        <v>41</v>
      </c>
      <c r="F49" s="53"/>
      <c r="G49" s="53"/>
      <c r="H49" s="77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5"/>
      <c r="T49" s="53"/>
      <c r="U49" s="53"/>
      <c r="V49" s="76" t="n">
        <f aca="false">SUM(H49:S49)</f>
        <v>0</v>
      </c>
      <c r="W49" s="58" t="n">
        <f aca="false">+V49*C49</f>
        <v>0</v>
      </c>
      <c r="X49" s="88"/>
      <c r="Y49" s="89"/>
    </row>
    <row r="50" customFormat="false" ht="15.75" hidden="false" customHeight="true" outlineLevel="0" collapsed="false">
      <c r="A50" s="43" t="s">
        <v>57</v>
      </c>
      <c r="B50" s="43"/>
      <c r="C50" s="43"/>
      <c r="D50" s="43"/>
      <c r="E50" s="43"/>
      <c r="F50" s="70" t="n">
        <v>6</v>
      </c>
      <c r="G50" s="70" t="n">
        <v>6.5</v>
      </c>
      <c r="H50" s="70" t="n">
        <v>7</v>
      </c>
      <c r="I50" s="70" t="n">
        <v>7.5</v>
      </c>
      <c r="J50" s="70" t="n">
        <v>8</v>
      </c>
      <c r="K50" s="70" t="n">
        <v>8.5</v>
      </c>
      <c r="L50" s="70" t="n">
        <v>9</v>
      </c>
      <c r="M50" s="70" t="n">
        <v>9.5</v>
      </c>
      <c r="N50" s="70" t="n">
        <v>10</v>
      </c>
      <c r="O50" s="71" t="n">
        <v>10.5</v>
      </c>
      <c r="P50" s="70" t="n">
        <v>11</v>
      </c>
      <c r="Q50" s="70" t="n">
        <v>11.5</v>
      </c>
      <c r="R50" s="70" t="n">
        <v>12</v>
      </c>
      <c r="S50" s="70" t="n">
        <v>13</v>
      </c>
      <c r="T50" s="70" t="n">
        <v>14</v>
      </c>
      <c r="U50" s="70" t="n">
        <v>15</v>
      </c>
      <c r="V50" s="46"/>
      <c r="W50" s="46"/>
    </row>
    <row r="51" customFormat="false" ht="15.75" hidden="false" customHeight="true" outlineLevel="0" collapsed="false">
      <c r="A51" s="1" t="n">
        <v>9419</v>
      </c>
      <c r="B51" s="4" t="s">
        <v>34</v>
      </c>
      <c r="C51" s="72" t="n">
        <v>200</v>
      </c>
      <c r="D51" s="3" t="s">
        <v>58</v>
      </c>
      <c r="E51" s="73" t="s">
        <v>41</v>
      </c>
      <c r="F51" s="87"/>
      <c r="G51" s="8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9"/>
      <c r="T51" s="92"/>
      <c r="U51" s="92"/>
      <c r="V51" s="76" t="n">
        <f aca="false">SUM(H51:S51)</f>
        <v>0</v>
      </c>
      <c r="W51" s="58" t="n">
        <f aca="false">+V51*C51</f>
        <v>0</v>
      </c>
    </row>
    <row r="52" customFormat="false" ht="15.75" hidden="false" customHeight="true" outlineLevel="0" collapsed="false">
      <c r="A52" s="1" t="n">
        <v>9422</v>
      </c>
      <c r="B52" s="4" t="s">
        <v>34</v>
      </c>
      <c r="C52" s="72" t="n">
        <v>200</v>
      </c>
      <c r="D52" s="3" t="s">
        <v>59</v>
      </c>
      <c r="E52" s="73" t="s">
        <v>41</v>
      </c>
      <c r="F52" s="87"/>
      <c r="G52" s="8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  <c r="T52" s="92"/>
      <c r="U52" s="92"/>
      <c r="V52" s="76" t="n">
        <f aca="false">SUM(H52:S52)</f>
        <v>0</v>
      </c>
      <c r="W52" s="58" t="n">
        <f aca="false">+V52*C52</f>
        <v>0</v>
      </c>
    </row>
    <row r="53" customFormat="false" ht="15.75" hidden="false" customHeight="true" outlineLevel="0" collapsed="false">
      <c r="A53" s="1" t="n">
        <v>9423</v>
      </c>
      <c r="B53" s="4" t="s">
        <v>34</v>
      </c>
      <c r="C53" s="72" t="n">
        <v>200</v>
      </c>
      <c r="D53" s="3" t="s">
        <v>60</v>
      </c>
      <c r="E53" s="73" t="s">
        <v>41</v>
      </c>
      <c r="F53" s="87"/>
      <c r="G53" s="87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95"/>
      <c r="T53" s="92"/>
      <c r="U53" s="92"/>
      <c r="V53" s="76" t="n">
        <f aca="false">SUM(H53:S53)</f>
        <v>0</v>
      </c>
      <c r="W53" s="58" t="n">
        <f aca="false">+V53*C53</f>
        <v>0</v>
      </c>
    </row>
    <row r="54" customFormat="false" ht="15.75" hidden="false" customHeight="true" outlineLevel="0" collapsed="false">
      <c r="A54" s="43" t="s">
        <v>61</v>
      </c>
      <c r="B54" s="43"/>
      <c r="C54" s="43"/>
      <c r="D54" s="43"/>
      <c r="E54" s="43"/>
      <c r="F54" s="40" t="n">
        <v>6</v>
      </c>
      <c r="G54" s="40" t="n">
        <v>6.5</v>
      </c>
      <c r="H54" s="70" t="n">
        <v>7</v>
      </c>
      <c r="I54" s="70" t="n">
        <v>7.5</v>
      </c>
      <c r="J54" s="70" t="n">
        <v>8</v>
      </c>
      <c r="K54" s="70" t="n">
        <v>8.5</v>
      </c>
      <c r="L54" s="70" t="n">
        <v>9</v>
      </c>
      <c r="M54" s="70" t="n">
        <v>9.5</v>
      </c>
      <c r="N54" s="70" t="n">
        <v>10</v>
      </c>
      <c r="O54" s="71" t="n">
        <v>10.5</v>
      </c>
      <c r="P54" s="70" t="n">
        <v>11</v>
      </c>
      <c r="Q54" s="70" t="n">
        <v>11.5</v>
      </c>
      <c r="R54" s="70" t="n">
        <v>12</v>
      </c>
      <c r="S54" s="70" t="n">
        <v>13</v>
      </c>
      <c r="T54" s="70" t="n">
        <v>14</v>
      </c>
      <c r="U54" s="70" t="n">
        <v>15</v>
      </c>
      <c r="V54" s="46"/>
      <c r="W54" s="46"/>
    </row>
    <row r="55" customFormat="false" ht="15.75" hidden="false" customHeight="true" outlineLevel="0" collapsed="false">
      <c r="A55" s="1" t="n">
        <v>3340</v>
      </c>
      <c r="B55" s="4" t="s">
        <v>34</v>
      </c>
      <c r="C55" s="72" t="n">
        <v>165</v>
      </c>
      <c r="D55" s="3" t="s">
        <v>47</v>
      </c>
      <c r="E55" s="73" t="s">
        <v>41</v>
      </c>
      <c r="F55" s="53"/>
      <c r="G55" s="5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5"/>
      <c r="T55" s="53"/>
      <c r="U55" s="53"/>
      <c r="V55" s="76" t="n">
        <f aca="false">SUM(H55:S55)</f>
        <v>0</v>
      </c>
      <c r="W55" s="58" t="n">
        <f aca="false">+V55*C55</f>
        <v>0</v>
      </c>
    </row>
    <row r="56" customFormat="false" ht="15.75" hidden="false" customHeight="true" outlineLevel="0" collapsed="false">
      <c r="A56" s="1" t="n">
        <v>3343</v>
      </c>
      <c r="B56" s="4" t="s">
        <v>34</v>
      </c>
      <c r="C56" s="72" t="n">
        <v>165</v>
      </c>
      <c r="D56" s="3" t="s">
        <v>37</v>
      </c>
      <c r="E56" s="73" t="s">
        <v>41</v>
      </c>
      <c r="F56" s="53"/>
      <c r="G56" s="53"/>
      <c r="H56" s="77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5"/>
      <c r="T56" s="53"/>
      <c r="U56" s="53"/>
      <c r="V56" s="76" t="n">
        <f aca="false">SUM(H56:S56)</f>
        <v>0</v>
      </c>
      <c r="W56" s="58" t="n">
        <f aca="false">+V56*C56</f>
        <v>0</v>
      </c>
    </row>
    <row r="57" customFormat="false" ht="15.75" hidden="false" customHeight="true" outlineLevel="0" collapsed="false">
      <c r="A57" s="1" t="n">
        <v>3345</v>
      </c>
      <c r="B57" s="4" t="s">
        <v>34</v>
      </c>
      <c r="C57" s="72" t="n">
        <v>165</v>
      </c>
      <c r="D57" s="3" t="s">
        <v>42</v>
      </c>
      <c r="E57" s="73" t="s">
        <v>41</v>
      </c>
      <c r="F57" s="53"/>
      <c r="G57" s="53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9"/>
      <c r="T57" s="53"/>
      <c r="U57" s="53"/>
      <c r="V57" s="76" t="n">
        <f aca="false">SUM(H57:S57)</f>
        <v>0</v>
      </c>
      <c r="W57" s="58" t="n">
        <f aca="false">+V57*C57</f>
        <v>0</v>
      </c>
    </row>
    <row r="58" customFormat="false" ht="15.75" hidden="false" customHeight="true" outlineLevel="0" collapsed="false">
      <c r="A58" s="43" t="s">
        <v>62</v>
      </c>
      <c r="B58" s="43"/>
      <c r="C58" s="43"/>
      <c r="D58" s="43"/>
      <c r="E58" s="43"/>
      <c r="F58" s="70" t="n">
        <v>6</v>
      </c>
      <c r="G58" s="70" t="n">
        <v>6.5</v>
      </c>
      <c r="H58" s="70" t="n">
        <v>7</v>
      </c>
      <c r="I58" s="70" t="n">
        <v>7.5</v>
      </c>
      <c r="J58" s="70" t="n">
        <v>8</v>
      </c>
      <c r="K58" s="70" t="n">
        <v>8.5</v>
      </c>
      <c r="L58" s="70" t="n">
        <v>9</v>
      </c>
      <c r="M58" s="70" t="n">
        <v>9.5</v>
      </c>
      <c r="N58" s="70" t="n">
        <v>10</v>
      </c>
      <c r="O58" s="71" t="n">
        <v>10.5</v>
      </c>
      <c r="P58" s="70" t="n">
        <v>11</v>
      </c>
      <c r="Q58" s="70" t="n">
        <v>11.5</v>
      </c>
      <c r="R58" s="70" t="n">
        <v>12</v>
      </c>
      <c r="S58" s="70" t="n">
        <v>13</v>
      </c>
      <c r="T58" s="70" t="n">
        <v>14</v>
      </c>
      <c r="U58" s="70" t="n">
        <v>15</v>
      </c>
      <c r="V58" s="46"/>
      <c r="W58" s="46"/>
    </row>
    <row r="59" customFormat="false" ht="15.75" hidden="false" customHeight="true" outlineLevel="0" collapsed="false">
      <c r="A59" s="1" t="n">
        <v>3190</v>
      </c>
      <c r="B59" s="4" t="s">
        <v>34</v>
      </c>
      <c r="C59" s="72" t="n">
        <v>152</v>
      </c>
      <c r="D59" s="3" t="s">
        <v>55</v>
      </c>
      <c r="E59" s="73" t="s">
        <v>41</v>
      </c>
      <c r="F59" s="53"/>
      <c r="G59" s="53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9"/>
      <c r="T59" s="94"/>
      <c r="U59" s="94"/>
      <c r="V59" s="76" t="n">
        <f aca="false">SUM(H59:S59)</f>
        <v>0</v>
      </c>
      <c r="W59" s="58" t="n">
        <f aca="false">+V59*C59</f>
        <v>0</v>
      </c>
    </row>
    <row r="60" customFormat="false" ht="15.75" hidden="false" customHeight="true" outlineLevel="0" collapsed="false">
      <c r="A60" s="1" t="n">
        <v>3192</v>
      </c>
      <c r="B60" s="4" t="s">
        <v>34</v>
      </c>
      <c r="C60" s="72" t="n">
        <v>152</v>
      </c>
      <c r="D60" s="3" t="s">
        <v>54</v>
      </c>
      <c r="E60" s="73" t="s">
        <v>41</v>
      </c>
      <c r="F60" s="53"/>
      <c r="G60" s="53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9"/>
      <c r="T60" s="94"/>
      <c r="U60" s="94"/>
      <c r="V60" s="76" t="n">
        <f aca="false">SUM(H60:S60)</f>
        <v>0</v>
      </c>
      <c r="W60" s="58" t="n">
        <f aca="false">+V60*C60</f>
        <v>0</v>
      </c>
    </row>
    <row r="61" customFormat="false" ht="15.75" hidden="false" customHeight="true" outlineLevel="0" collapsed="false">
      <c r="A61" s="1" t="n">
        <v>3194</v>
      </c>
      <c r="B61" s="4" t="s">
        <v>34</v>
      </c>
      <c r="C61" s="72" t="n">
        <v>152</v>
      </c>
      <c r="D61" s="3" t="s">
        <v>46</v>
      </c>
      <c r="E61" s="73" t="s">
        <v>41</v>
      </c>
      <c r="F61" s="53"/>
      <c r="G61" s="53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9"/>
      <c r="T61" s="94"/>
      <c r="U61" s="94"/>
      <c r="V61" s="76" t="n">
        <f aca="false">SUM(H61:S61)</f>
        <v>0</v>
      </c>
      <c r="W61" s="58" t="n">
        <f aca="false">+V61*C61</f>
        <v>0</v>
      </c>
    </row>
    <row r="62" customFormat="false" ht="15.75" hidden="false" customHeight="true" outlineLevel="0" collapsed="false">
      <c r="A62" s="63" t="s">
        <v>63</v>
      </c>
      <c r="B62" s="63"/>
      <c r="C62" s="63"/>
      <c r="D62" s="63"/>
      <c r="E62" s="63"/>
      <c r="F62" s="96" t="n">
        <v>6</v>
      </c>
      <c r="G62" s="96" t="n">
        <v>6.5</v>
      </c>
      <c r="H62" s="44" t="n">
        <v>7</v>
      </c>
      <c r="I62" s="44" t="n">
        <v>7.5</v>
      </c>
      <c r="J62" s="44" t="n">
        <v>8</v>
      </c>
      <c r="K62" s="44" t="n">
        <v>8.5</v>
      </c>
      <c r="L62" s="44" t="n">
        <v>9</v>
      </c>
      <c r="M62" s="44" t="n">
        <v>9.5</v>
      </c>
      <c r="N62" s="44" t="n">
        <v>10</v>
      </c>
      <c r="O62" s="45" t="n">
        <v>10.5</v>
      </c>
      <c r="P62" s="44" t="n">
        <v>11</v>
      </c>
      <c r="Q62" s="44" t="n">
        <v>11.5</v>
      </c>
      <c r="R62" s="44" t="n">
        <v>12</v>
      </c>
      <c r="S62" s="44" t="n">
        <v>13</v>
      </c>
      <c r="T62" s="96" t="n">
        <v>14</v>
      </c>
      <c r="U62" s="96" t="n">
        <v>15</v>
      </c>
      <c r="V62" s="46"/>
      <c r="W62" s="46"/>
    </row>
    <row r="63" customFormat="false" ht="15.75" hidden="false" customHeight="true" outlineLevel="0" collapsed="false">
      <c r="A63" s="97" t="n">
        <v>3141</v>
      </c>
      <c r="B63" s="98" t="s">
        <v>34</v>
      </c>
      <c r="C63" s="99" t="n">
        <v>130</v>
      </c>
      <c r="D63" s="100" t="s">
        <v>47</v>
      </c>
      <c r="E63" s="101" t="s">
        <v>41</v>
      </c>
      <c r="F63" s="53"/>
      <c r="G63" s="53"/>
      <c r="H63" s="74"/>
      <c r="I63" s="74"/>
      <c r="J63" s="74"/>
      <c r="K63" s="74"/>
      <c r="L63" s="55"/>
      <c r="M63" s="55"/>
      <c r="N63" s="55"/>
      <c r="O63" s="55"/>
      <c r="P63" s="55"/>
      <c r="Q63" s="74"/>
      <c r="R63" s="74"/>
      <c r="S63" s="74"/>
      <c r="T63" s="102"/>
      <c r="U63" s="103"/>
      <c r="V63" s="57" t="n">
        <f aca="false">SUM(H63:S63)</f>
        <v>0</v>
      </c>
      <c r="W63" s="58" t="n">
        <f aca="false">SUM(V63*C63)</f>
        <v>0</v>
      </c>
    </row>
    <row r="64" customFormat="false" ht="15.75" hidden="false" customHeight="true" outlineLevel="0" collapsed="false">
      <c r="A64" s="104" t="s">
        <v>64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5" t="n">
        <f aca="false">SUM(V16:V63)</f>
        <v>50</v>
      </c>
      <c r="W64" s="106" t="n">
        <f aca="false">SUM(W16:W63)</f>
        <v>6460</v>
      </c>
    </row>
    <row r="65" customFormat="false" ht="15.75" hidden="false" customHeight="true" outlineLevel="0" collapsed="false">
      <c r="A65" s="107" t="s">
        <v>65</v>
      </c>
      <c r="B65" s="108"/>
      <c r="C65" s="109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</row>
    <row r="66" customFormat="false" ht="15.75" hidden="false" customHeight="true" outlineLevel="0" collapsed="false">
      <c r="A66" s="110" t="s">
        <v>66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</row>
    <row r="67" customFormat="false" ht="15.75" hidden="false" customHeight="true" outlineLevel="0" collapsed="false">
      <c r="A67" s="111" t="n">
        <v>96500</v>
      </c>
      <c r="B67" s="112" t="s">
        <v>67</v>
      </c>
      <c r="C67" s="112"/>
      <c r="D67" s="113" t="s">
        <v>68</v>
      </c>
      <c r="E67" s="113"/>
      <c r="F67" s="114"/>
      <c r="G67" s="115" t="n">
        <v>39</v>
      </c>
      <c r="H67" s="116" t="n">
        <v>30</v>
      </c>
      <c r="I67" s="117"/>
      <c r="J67" s="118" t="n">
        <v>32</v>
      </c>
      <c r="K67" s="119"/>
      <c r="L67" s="12" t="n">
        <v>34</v>
      </c>
      <c r="M67" s="119"/>
      <c r="N67" s="12" t="n">
        <v>36</v>
      </c>
      <c r="O67" s="119"/>
      <c r="P67" s="12" t="n">
        <v>38</v>
      </c>
      <c r="Q67" s="119"/>
      <c r="R67" s="12" t="n">
        <v>40</v>
      </c>
      <c r="S67" s="119"/>
      <c r="T67" s="12" t="n">
        <v>42</v>
      </c>
      <c r="U67" s="117"/>
      <c r="V67" s="120" t="n">
        <f aca="false">+I67+K67+M67+O67+Q67+S67+U67</f>
        <v>0</v>
      </c>
      <c r="W67" s="121" t="n">
        <f aca="false">+V67*G67</f>
        <v>0</v>
      </c>
    </row>
    <row r="68" customFormat="false" ht="15.75" hidden="false" customHeight="true" outlineLevel="0" collapsed="false">
      <c r="A68" s="122" t="n">
        <v>96501</v>
      </c>
      <c r="B68" s="123" t="s">
        <v>67</v>
      </c>
      <c r="C68" s="123"/>
      <c r="D68" s="124" t="s">
        <v>69</v>
      </c>
      <c r="E68" s="124"/>
      <c r="F68" s="114"/>
      <c r="G68" s="115" t="n">
        <v>39</v>
      </c>
      <c r="H68" s="116" t="n">
        <v>30</v>
      </c>
      <c r="I68" s="117"/>
      <c r="J68" s="118" t="n">
        <v>32</v>
      </c>
      <c r="K68" s="119"/>
      <c r="L68" s="12" t="n">
        <v>34</v>
      </c>
      <c r="M68" s="119"/>
      <c r="N68" s="12" t="n">
        <v>36</v>
      </c>
      <c r="O68" s="119"/>
      <c r="P68" s="12" t="n">
        <v>38</v>
      </c>
      <c r="Q68" s="119"/>
      <c r="R68" s="12" t="n">
        <v>40</v>
      </c>
      <c r="S68" s="119"/>
      <c r="T68" s="12" t="n">
        <v>42</v>
      </c>
      <c r="U68" s="119"/>
      <c r="V68" s="125" t="n">
        <f aca="false">+I68+K68+M68+O68+Q68+S68+U68</f>
        <v>0</v>
      </c>
      <c r="W68" s="126" t="n">
        <f aca="false">+V68*G68</f>
        <v>0</v>
      </c>
    </row>
    <row r="69" customFormat="false" ht="15.75" hidden="false" customHeight="true" outlineLevel="0" collapsed="false">
      <c r="A69" s="122" t="n">
        <v>96503</v>
      </c>
      <c r="B69" s="123" t="s">
        <v>67</v>
      </c>
      <c r="C69" s="123"/>
      <c r="D69" s="124" t="s">
        <v>70</v>
      </c>
      <c r="E69" s="124"/>
      <c r="F69" s="114"/>
      <c r="G69" s="115" t="n">
        <v>39</v>
      </c>
      <c r="H69" s="116" t="n">
        <v>30</v>
      </c>
      <c r="I69" s="117"/>
      <c r="J69" s="118" t="n">
        <v>32</v>
      </c>
      <c r="K69" s="119"/>
      <c r="L69" s="12" t="n">
        <v>34</v>
      </c>
      <c r="M69" s="119"/>
      <c r="N69" s="12" t="n">
        <v>36</v>
      </c>
      <c r="O69" s="119"/>
      <c r="P69" s="12" t="n">
        <v>38</v>
      </c>
      <c r="Q69" s="119"/>
      <c r="R69" s="12" t="n">
        <v>40</v>
      </c>
      <c r="S69" s="119"/>
      <c r="T69" s="12" t="n">
        <v>42</v>
      </c>
      <c r="U69" s="119"/>
      <c r="V69" s="125" t="n">
        <f aca="false">+I69+K69+M69+O69+Q69+S69+U69</f>
        <v>0</v>
      </c>
      <c r="W69" s="126" t="n">
        <f aca="false">+V69*G69</f>
        <v>0</v>
      </c>
    </row>
    <row r="70" customFormat="false" ht="15.75" hidden="false" customHeight="true" outlineLevel="0" collapsed="false">
      <c r="A70" s="122" t="n">
        <v>96518</v>
      </c>
      <c r="B70" s="123" t="s">
        <v>67</v>
      </c>
      <c r="C70" s="123"/>
      <c r="D70" s="124" t="s">
        <v>54</v>
      </c>
      <c r="E70" s="124"/>
      <c r="F70" s="114"/>
      <c r="G70" s="115" t="n">
        <v>39</v>
      </c>
      <c r="H70" s="116" t="n">
        <v>30</v>
      </c>
      <c r="I70" s="127"/>
      <c r="J70" s="118" t="n">
        <v>32</v>
      </c>
      <c r="K70" s="119"/>
      <c r="L70" s="12" t="n">
        <v>34</v>
      </c>
      <c r="M70" s="119"/>
      <c r="N70" s="12" t="n">
        <v>36</v>
      </c>
      <c r="O70" s="119"/>
      <c r="P70" s="12" t="n">
        <v>38</v>
      </c>
      <c r="Q70" s="119"/>
      <c r="R70" s="12" t="n">
        <v>40</v>
      </c>
      <c r="S70" s="119"/>
      <c r="T70" s="12" t="n">
        <v>42</v>
      </c>
      <c r="U70" s="119"/>
      <c r="V70" s="125" t="n">
        <f aca="false">+I70+K70+M70+O70+Q70+S70+U70</f>
        <v>0</v>
      </c>
      <c r="W70" s="126" t="n">
        <f aca="false">+V70*G70</f>
        <v>0</v>
      </c>
    </row>
    <row r="71" customFormat="false" ht="15.75" hidden="false" customHeight="true" outlineLevel="0" collapsed="false">
      <c r="A71" s="122" t="n">
        <v>96520</v>
      </c>
      <c r="B71" s="128" t="s">
        <v>67</v>
      </c>
      <c r="C71" s="128"/>
      <c r="D71" s="129" t="s">
        <v>37</v>
      </c>
      <c r="E71" s="129"/>
      <c r="F71" s="114"/>
      <c r="G71" s="115" t="n">
        <v>39</v>
      </c>
      <c r="H71" s="116" t="n">
        <v>30</v>
      </c>
      <c r="I71" s="117"/>
      <c r="J71" s="118" t="n">
        <v>32</v>
      </c>
      <c r="K71" s="119"/>
      <c r="L71" s="12" t="n">
        <v>34</v>
      </c>
      <c r="M71" s="119"/>
      <c r="N71" s="12" t="n">
        <v>36</v>
      </c>
      <c r="O71" s="119"/>
      <c r="P71" s="12" t="n">
        <v>38</v>
      </c>
      <c r="Q71" s="119"/>
      <c r="R71" s="12" t="n">
        <v>40</v>
      </c>
      <c r="S71" s="119"/>
      <c r="T71" s="12" t="n">
        <v>42</v>
      </c>
      <c r="U71" s="119"/>
      <c r="V71" s="125" t="n">
        <f aca="false">+I71+K71+M71+O71+Q71+S71+U71</f>
        <v>0</v>
      </c>
      <c r="W71" s="126" t="n">
        <f aca="false">+V71*G71</f>
        <v>0</v>
      </c>
    </row>
    <row r="72" customFormat="false" ht="15.75" hidden="false" customHeight="true" outlineLevel="0" collapsed="false">
      <c r="A72" s="130" t="n">
        <v>96545</v>
      </c>
      <c r="B72" s="131" t="n">
        <v>45703</v>
      </c>
      <c r="C72" s="131"/>
      <c r="D72" s="130" t="s">
        <v>71</v>
      </c>
      <c r="E72" s="130"/>
      <c r="F72" s="114"/>
      <c r="G72" s="115" t="n">
        <v>39</v>
      </c>
      <c r="H72" s="116" t="n">
        <v>30</v>
      </c>
      <c r="I72" s="127"/>
      <c r="J72" s="118" t="n">
        <v>32</v>
      </c>
      <c r="K72" s="119"/>
      <c r="L72" s="12" t="n">
        <v>34</v>
      </c>
      <c r="M72" s="119"/>
      <c r="N72" s="12" t="n">
        <v>36</v>
      </c>
      <c r="O72" s="119"/>
      <c r="P72" s="12" t="n">
        <v>38</v>
      </c>
      <c r="Q72" s="119"/>
      <c r="R72" s="12" t="n">
        <v>40</v>
      </c>
      <c r="S72" s="119"/>
      <c r="T72" s="12" t="n">
        <v>42</v>
      </c>
      <c r="U72" s="119"/>
      <c r="V72" s="125" t="n">
        <f aca="false">+I72+K72+M72+O72+Q72+S72+U72</f>
        <v>0</v>
      </c>
      <c r="W72" s="126" t="n">
        <f aca="false">+V72*G72</f>
        <v>0</v>
      </c>
    </row>
    <row r="73" customFormat="false" ht="15.75" hidden="false" customHeight="true" outlineLevel="0" collapsed="false">
      <c r="A73" s="130" t="n">
        <v>96550</v>
      </c>
      <c r="B73" s="131" t="n">
        <v>45703</v>
      </c>
      <c r="C73" s="131"/>
      <c r="D73" s="130" t="s">
        <v>72</v>
      </c>
      <c r="E73" s="130"/>
      <c r="F73" s="114"/>
      <c r="G73" s="115" t="n">
        <v>39</v>
      </c>
      <c r="H73" s="116" t="n">
        <v>30</v>
      </c>
      <c r="I73" s="117"/>
      <c r="J73" s="118" t="n">
        <v>32</v>
      </c>
      <c r="K73" s="119"/>
      <c r="L73" s="12" t="n">
        <v>34</v>
      </c>
      <c r="M73" s="119"/>
      <c r="N73" s="12" t="n">
        <v>36</v>
      </c>
      <c r="O73" s="119"/>
      <c r="P73" s="12" t="n">
        <v>38</v>
      </c>
      <c r="Q73" s="119"/>
      <c r="R73" s="12" t="n">
        <v>40</v>
      </c>
      <c r="S73" s="119"/>
      <c r="T73" s="12" t="n">
        <v>42</v>
      </c>
      <c r="U73" s="119"/>
      <c r="V73" s="125" t="n">
        <f aca="false">+I73+K73+M73+O73+Q73+S73+U73</f>
        <v>0</v>
      </c>
      <c r="W73" s="126" t="n">
        <f aca="false">+V73*G73</f>
        <v>0</v>
      </c>
    </row>
    <row r="74" customFormat="false" ht="15.75" hidden="false" customHeight="true" outlineLevel="0" collapsed="false">
      <c r="A74" s="122" t="n">
        <v>97695</v>
      </c>
      <c r="B74" s="128" t="s">
        <v>67</v>
      </c>
      <c r="C74" s="128"/>
      <c r="D74" s="129" t="s">
        <v>58</v>
      </c>
      <c r="E74" s="129"/>
      <c r="F74" s="114"/>
      <c r="G74" s="115" t="n">
        <v>39</v>
      </c>
      <c r="H74" s="116" t="n">
        <v>30</v>
      </c>
      <c r="I74" s="117"/>
      <c r="J74" s="118" t="n">
        <v>32</v>
      </c>
      <c r="K74" s="119"/>
      <c r="L74" s="12" t="n">
        <v>34</v>
      </c>
      <c r="M74" s="119"/>
      <c r="N74" s="12" t="n">
        <v>36</v>
      </c>
      <c r="O74" s="119"/>
      <c r="P74" s="12" t="n">
        <v>38</v>
      </c>
      <c r="Q74" s="119"/>
      <c r="R74" s="12" t="n">
        <v>40</v>
      </c>
      <c r="S74" s="119"/>
      <c r="T74" s="12" t="n">
        <v>42</v>
      </c>
      <c r="U74" s="119"/>
      <c r="V74" s="125" t="n">
        <f aca="false">+I74+K74+M74+O74+Q74+S74+U74</f>
        <v>0</v>
      </c>
      <c r="W74" s="126" t="n">
        <f aca="false">+V74*G74</f>
        <v>0</v>
      </c>
    </row>
    <row r="75" customFormat="false" ht="15.75" hidden="false" customHeight="true" outlineLevel="0" collapsed="false">
      <c r="A75" s="132" t="s">
        <v>73</v>
      </c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</row>
    <row r="76" customFormat="false" ht="15.75" hidden="false" customHeight="true" outlineLevel="0" collapsed="false">
      <c r="A76" s="133" t="n">
        <v>95230</v>
      </c>
      <c r="B76" s="134" t="s">
        <v>67</v>
      </c>
      <c r="C76" s="134"/>
      <c r="D76" s="135" t="s">
        <v>74</v>
      </c>
      <c r="E76" s="123" t="s">
        <v>75</v>
      </c>
      <c r="F76" s="136"/>
      <c r="G76" s="137" t="n">
        <v>43.4</v>
      </c>
      <c r="H76" s="136"/>
      <c r="I76" s="136"/>
      <c r="J76" s="136"/>
      <c r="K76" s="136"/>
      <c r="L76" s="138" t="s">
        <v>76</v>
      </c>
      <c r="M76" s="119"/>
      <c r="N76" s="139" t="s">
        <v>77</v>
      </c>
      <c r="O76" s="119"/>
      <c r="P76" s="139" t="s">
        <v>78</v>
      </c>
      <c r="Q76" s="119"/>
      <c r="R76" s="139" t="s">
        <v>79</v>
      </c>
      <c r="S76" s="119"/>
      <c r="T76" s="140"/>
      <c r="U76" s="140"/>
      <c r="V76" s="141" t="n">
        <f aca="false">+M76+O76+Q76+S76</f>
        <v>0</v>
      </c>
      <c r="W76" s="142" t="n">
        <f aca="false">+G76*V76</f>
        <v>0</v>
      </c>
    </row>
    <row r="77" customFormat="false" ht="15.75" hidden="false" customHeight="true" outlineLevel="0" collapsed="false">
      <c r="A77" s="133" t="n">
        <v>95231</v>
      </c>
      <c r="B77" s="123" t="s">
        <v>67</v>
      </c>
      <c r="C77" s="123"/>
      <c r="D77" s="135" t="s">
        <v>80</v>
      </c>
      <c r="E77" s="123" t="s">
        <v>75</v>
      </c>
      <c r="F77" s="136"/>
      <c r="G77" s="137" t="n">
        <v>43.4</v>
      </c>
      <c r="H77" s="136"/>
      <c r="I77" s="136"/>
      <c r="J77" s="136"/>
      <c r="K77" s="136"/>
      <c r="L77" s="143" t="s">
        <v>76</v>
      </c>
      <c r="M77" s="119"/>
      <c r="N77" s="144" t="s">
        <v>77</v>
      </c>
      <c r="O77" s="145"/>
      <c r="P77" s="12" t="s">
        <v>78</v>
      </c>
      <c r="Q77" s="119"/>
      <c r="R77" s="144" t="s">
        <v>79</v>
      </c>
      <c r="S77" s="119"/>
      <c r="T77" s="140"/>
      <c r="U77" s="140"/>
      <c r="V77" s="141" t="n">
        <f aca="false">+M77+O77+Q77+S77</f>
        <v>0</v>
      </c>
      <c r="W77" s="142" t="n">
        <f aca="false">+G77*V77</f>
        <v>0</v>
      </c>
    </row>
    <row r="78" customFormat="false" ht="15.75" hidden="false" customHeight="true" outlineLevel="0" collapsed="false">
      <c r="A78" s="133" t="n">
        <v>95232</v>
      </c>
      <c r="B78" s="134" t="s">
        <v>67</v>
      </c>
      <c r="C78" s="134"/>
      <c r="D78" s="135" t="s">
        <v>81</v>
      </c>
      <c r="E78" s="123" t="s">
        <v>75</v>
      </c>
      <c r="F78" s="136"/>
      <c r="G78" s="137" t="n">
        <v>43.4</v>
      </c>
      <c r="H78" s="136"/>
      <c r="I78" s="136"/>
      <c r="J78" s="136"/>
      <c r="K78" s="136"/>
      <c r="L78" s="143" t="s">
        <v>76</v>
      </c>
      <c r="M78" s="119"/>
      <c r="N78" s="12" t="s">
        <v>77</v>
      </c>
      <c r="O78" s="119"/>
      <c r="P78" s="12" t="s">
        <v>78</v>
      </c>
      <c r="Q78" s="119"/>
      <c r="R78" s="12" t="s">
        <v>79</v>
      </c>
      <c r="S78" s="119"/>
      <c r="T78" s="140"/>
      <c r="U78" s="140"/>
      <c r="V78" s="141" t="n">
        <f aca="false">+M78+O78+Q78+S78</f>
        <v>0</v>
      </c>
      <c r="W78" s="142" t="n">
        <f aca="false">+G78*V78</f>
        <v>0</v>
      </c>
    </row>
    <row r="79" customFormat="false" ht="15.75" hidden="false" customHeight="true" outlineLevel="0" collapsed="false">
      <c r="A79" s="133" t="n">
        <v>95237</v>
      </c>
      <c r="B79" s="128" t="s">
        <v>67</v>
      </c>
      <c r="C79" s="128"/>
      <c r="D79" s="135" t="s">
        <v>82</v>
      </c>
      <c r="E79" s="123" t="s">
        <v>75</v>
      </c>
      <c r="F79" s="136"/>
      <c r="G79" s="137" t="n">
        <v>43.4</v>
      </c>
      <c r="H79" s="136"/>
      <c r="I79" s="136"/>
      <c r="J79" s="136"/>
      <c r="K79" s="136"/>
      <c r="L79" s="143" t="s">
        <v>76</v>
      </c>
      <c r="M79" s="119"/>
      <c r="N79" s="12" t="s">
        <v>77</v>
      </c>
      <c r="O79" s="119"/>
      <c r="P79" s="12" t="s">
        <v>78</v>
      </c>
      <c r="Q79" s="119"/>
      <c r="R79" s="12" t="s">
        <v>79</v>
      </c>
      <c r="S79" s="119"/>
      <c r="T79" s="140"/>
      <c r="U79" s="140"/>
      <c r="V79" s="141" t="n">
        <f aca="false">+M79+O79+Q79+S79</f>
        <v>0</v>
      </c>
      <c r="W79" s="142" t="n">
        <f aca="false">+G79*V79</f>
        <v>0</v>
      </c>
    </row>
    <row r="80" customFormat="false" ht="15.75" hidden="false" customHeight="true" outlineLevel="0" collapsed="false">
      <c r="A80" s="133" t="n">
        <v>95233</v>
      </c>
      <c r="B80" s="123" t="s">
        <v>67</v>
      </c>
      <c r="C80" s="123"/>
      <c r="D80" s="135" t="s">
        <v>83</v>
      </c>
      <c r="E80" s="123" t="s">
        <v>75</v>
      </c>
      <c r="F80" s="136"/>
      <c r="G80" s="137" t="n">
        <v>43.4</v>
      </c>
      <c r="H80" s="136"/>
      <c r="I80" s="136"/>
      <c r="J80" s="136"/>
      <c r="K80" s="136"/>
      <c r="L80" s="138" t="s">
        <v>76</v>
      </c>
      <c r="M80" s="119"/>
      <c r="N80" s="146" t="s">
        <v>77</v>
      </c>
      <c r="O80" s="119"/>
      <c r="P80" s="146" t="s">
        <v>78</v>
      </c>
      <c r="Q80" s="119"/>
      <c r="R80" s="146" t="s">
        <v>79</v>
      </c>
      <c r="S80" s="119"/>
      <c r="T80" s="140"/>
      <c r="U80" s="140"/>
      <c r="V80" s="141" t="n">
        <f aca="false">+M80+O80+Q80+S80</f>
        <v>0</v>
      </c>
      <c r="W80" s="142" t="n">
        <f aca="false">+G80*V80</f>
        <v>0</v>
      </c>
    </row>
    <row r="81" customFormat="false" ht="15.75" hidden="false" customHeight="true" outlineLevel="0" collapsed="false">
      <c r="A81" s="110" t="s">
        <v>84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</row>
    <row r="82" customFormat="false" ht="15.75" hidden="false" customHeight="true" outlineLevel="0" collapsed="false">
      <c r="A82" s="147" t="s">
        <v>85</v>
      </c>
      <c r="B82" s="148" t="s">
        <v>30</v>
      </c>
      <c r="C82" s="148"/>
      <c r="D82" s="149" t="s">
        <v>86</v>
      </c>
      <c r="E82" s="149"/>
      <c r="F82" s="46"/>
      <c r="G82" s="150" t="s">
        <v>87</v>
      </c>
      <c r="H82" s="150"/>
      <c r="I82" s="151" t="s">
        <v>88</v>
      </c>
      <c r="J82" s="151"/>
      <c r="K82" s="151" t="s">
        <v>89</v>
      </c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2" t="s">
        <v>90</v>
      </c>
      <c r="W82" s="153" t="s">
        <v>28</v>
      </c>
    </row>
    <row r="83" customFormat="false" ht="15.75" hidden="false" customHeight="true" outlineLevel="0" collapsed="false">
      <c r="A83" s="133" t="n">
        <v>97647</v>
      </c>
      <c r="B83" s="123" t="s">
        <v>67</v>
      </c>
      <c r="C83" s="123"/>
      <c r="D83" s="129" t="s">
        <v>91</v>
      </c>
      <c r="E83" s="129"/>
      <c r="F83" s="46"/>
      <c r="G83" s="154" t="s">
        <v>92</v>
      </c>
      <c r="H83" s="154"/>
      <c r="I83" s="155" t="n">
        <v>38.7</v>
      </c>
      <c r="J83" s="155"/>
      <c r="K83" s="156" t="s">
        <v>93</v>
      </c>
      <c r="L83" s="157"/>
      <c r="M83" s="158"/>
      <c r="N83" s="159" t="s">
        <v>94</v>
      </c>
      <c r="O83" s="157"/>
      <c r="P83" s="160"/>
      <c r="Q83" s="156" t="s">
        <v>95</v>
      </c>
      <c r="R83" s="157"/>
      <c r="S83" s="161"/>
      <c r="T83" s="161"/>
      <c r="U83" s="161"/>
      <c r="V83" s="162" t="n">
        <f aca="false">L83+O83+R83</f>
        <v>0</v>
      </c>
      <c r="W83" s="163" t="n">
        <f aca="false">V83*I83</f>
        <v>0</v>
      </c>
    </row>
    <row r="84" customFormat="false" ht="15.75" hidden="false" customHeight="true" outlineLevel="0" collapsed="false">
      <c r="A84" s="122" t="n">
        <v>97644</v>
      </c>
      <c r="B84" s="128" t="s">
        <v>67</v>
      </c>
      <c r="C84" s="128"/>
      <c r="D84" s="129" t="s">
        <v>96</v>
      </c>
      <c r="E84" s="129"/>
      <c r="F84" s="46"/>
      <c r="G84" s="154" t="s">
        <v>92</v>
      </c>
      <c r="H84" s="154"/>
      <c r="I84" s="155" t="n">
        <v>64.8</v>
      </c>
      <c r="J84" s="155"/>
      <c r="K84" s="159" t="s">
        <v>93</v>
      </c>
      <c r="L84" s="157"/>
      <c r="M84" s="158"/>
      <c r="N84" s="159" t="s">
        <v>94</v>
      </c>
      <c r="O84" s="157"/>
      <c r="P84" s="160"/>
      <c r="Q84" s="160"/>
      <c r="R84" s="160"/>
      <c r="S84" s="161"/>
      <c r="T84" s="161"/>
      <c r="U84" s="161"/>
      <c r="V84" s="162" t="n">
        <f aca="false">L84+O84</f>
        <v>0</v>
      </c>
      <c r="W84" s="163" t="n">
        <f aca="false">V84*I84</f>
        <v>0</v>
      </c>
    </row>
    <row r="85" customFormat="false" ht="15.75" hidden="false" customHeight="true" outlineLevel="0" collapsed="false">
      <c r="A85" s="122" t="n">
        <v>97645</v>
      </c>
      <c r="B85" s="128" t="s">
        <v>67</v>
      </c>
      <c r="C85" s="128"/>
      <c r="D85" s="129" t="s">
        <v>97</v>
      </c>
      <c r="E85" s="129"/>
      <c r="F85" s="46"/>
      <c r="G85" s="154" t="s">
        <v>92</v>
      </c>
      <c r="H85" s="154"/>
      <c r="I85" s="155" t="n">
        <v>64.8</v>
      </c>
      <c r="J85" s="155"/>
      <c r="K85" s="159" t="s">
        <v>93</v>
      </c>
      <c r="L85" s="157"/>
      <c r="M85" s="158"/>
      <c r="N85" s="159" t="s">
        <v>94</v>
      </c>
      <c r="O85" s="157"/>
      <c r="P85" s="160"/>
      <c r="Q85" s="160"/>
      <c r="R85" s="160"/>
      <c r="S85" s="161"/>
      <c r="T85" s="161"/>
      <c r="U85" s="161"/>
      <c r="V85" s="162" t="n">
        <f aca="false">L85+O85</f>
        <v>0</v>
      </c>
      <c r="W85" s="163" t="n">
        <f aca="false">V85*I85</f>
        <v>0</v>
      </c>
    </row>
    <row r="86" customFormat="false" ht="15.75" hidden="false" customHeight="true" outlineLevel="0" collapsed="false">
      <c r="A86" s="122" t="n">
        <v>97646</v>
      </c>
      <c r="B86" s="128" t="s">
        <v>67</v>
      </c>
      <c r="C86" s="128"/>
      <c r="D86" s="129" t="s">
        <v>98</v>
      </c>
      <c r="E86" s="129"/>
      <c r="F86" s="46"/>
      <c r="G86" s="154" t="s">
        <v>92</v>
      </c>
      <c r="H86" s="154"/>
      <c r="I86" s="155" t="n">
        <v>64.8</v>
      </c>
      <c r="J86" s="155"/>
      <c r="K86" s="156" t="s">
        <v>93</v>
      </c>
      <c r="L86" s="157"/>
      <c r="M86" s="158"/>
      <c r="N86" s="159" t="s">
        <v>94</v>
      </c>
      <c r="O86" s="157"/>
      <c r="P86" s="160"/>
      <c r="Q86" s="160"/>
      <c r="R86" s="160"/>
      <c r="S86" s="161"/>
      <c r="T86" s="161"/>
      <c r="U86" s="161"/>
      <c r="V86" s="162" t="n">
        <f aca="false">L86+O86</f>
        <v>0</v>
      </c>
      <c r="W86" s="163" t="n">
        <f aca="false">V86*I86</f>
        <v>0</v>
      </c>
    </row>
    <row r="87" customFormat="false" ht="15.75" hidden="false" customHeight="true" outlineLevel="0" collapsed="false">
      <c r="A87" s="122" t="n">
        <v>97656</v>
      </c>
      <c r="B87" s="128" t="s">
        <v>67</v>
      </c>
      <c r="C87" s="128"/>
      <c r="D87" s="129" t="s">
        <v>99</v>
      </c>
      <c r="E87" s="129"/>
      <c r="F87" s="46"/>
      <c r="G87" s="154" t="s">
        <v>92</v>
      </c>
      <c r="H87" s="154"/>
      <c r="I87" s="155" t="n">
        <v>64.8</v>
      </c>
      <c r="J87" s="155"/>
      <c r="K87" s="159" t="s">
        <v>93</v>
      </c>
      <c r="L87" s="157"/>
      <c r="M87" s="158"/>
      <c r="N87" s="159" t="s">
        <v>94</v>
      </c>
      <c r="O87" s="157"/>
      <c r="P87" s="160"/>
      <c r="Q87" s="160"/>
      <c r="R87" s="160"/>
      <c r="S87" s="161"/>
      <c r="T87" s="161"/>
      <c r="U87" s="161"/>
      <c r="V87" s="162" t="n">
        <f aca="false">L87+O87</f>
        <v>0</v>
      </c>
      <c r="W87" s="163" t="n">
        <f aca="false">V87*I87</f>
        <v>0</v>
      </c>
    </row>
    <row r="88" customFormat="false" ht="15.75" hidden="false" customHeight="true" outlineLevel="0" collapsed="false">
      <c r="A88" s="122" t="n">
        <v>97657</v>
      </c>
      <c r="B88" s="128" t="s">
        <v>67</v>
      </c>
      <c r="C88" s="128"/>
      <c r="D88" s="129" t="s">
        <v>100</v>
      </c>
      <c r="E88" s="129"/>
      <c r="F88" s="46"/>
      <c r="G88" s="154" t="s">
        <v>92</v>
      </c>
      <c r="H88" s="154"/>
      <c r="I88" s="155" t="n">
        <v>64.8</v>
      </c>
      <c r="J88" s="155"/>
      <c r="K88" s="159" t="s">
        <v>93</v>
      </c>
      <c r="L88" s="157"/>
      <c r="M88" s="158"/>
      <c r="N88" s="159" t="s">
        <v>94</v>
      </c>
      <c r="O88" s="157"/>
      <c r="P88" s="160"/>
      <c r="Q88" s="160"/>
      <c r="R88" s="160"/>
      <c r="S88" s="161"/>
      <c r="T88" s="161"/>
      <c r="U88" s="161"/>
      <c r="V88" s="162" t="n">
        <f aca="false">L88+O88</f>
        <v>0</v>
      </c>
      <c r="W88" s="163" t="n">
        <f aca="false">V88*I88</f>
        <v>0</v>
      </c>
    </row>
    <row r="89" customFormat="false" ht="15.75" hidden="false" customHeight="true" outlineLevel="0" collapsed="false">
      <c r="A89" s="122" t="n">
        <v>97650</v>
      </c>
      <c r="B89" s="128" t="s">
        <v>67</v>
      </c>
      <c r="C89" s="128"/>
      <c r="D89" s="129" t="s">
        <v>101</v>
      </c>
      <c r="E89" s="129"/>
      <c r="F89" s="46"/>
      <c r="G89" s="154" t="s">
        <v>92</v>
      </c>
      <c r="H89" s="154"/>
      <c r="I89" s="155" t="n">
        <v>64.8</v>
      </c>
      <c r="J89" s="155"/>
      <c r="K89" s="159" t="s">
        <v>93</v>
      </c>
      <c r="L89" s="157"/>
      <c r="M89" s="158"/>
      <c r="N89" s="159" t="s">
        <v>94</v>
      </c>
      <c r="O89" s="157"/>
      <c r="P89" s="160"/>
      <c r="Q89" s="160"/>
      <c r="R89" s="160"/>
      <c r="S89" s="161"/>
      <c r="T89" s="161"/>
      <c r="U89" s="161"/>
      <c r="V89" s="162" t="n">
        <f aca="false">L89+O89</f>
        <v>0</v>
      </c>
      <c r="W89" s="163" t="n">
        <f aca="false">V89*I89</f>
        <v>0</v>
      </c>
    </row>
    <row r="90" customFormat="false" ht="15.75" hidden="false" customHeight="true" outlineLevel="0" collapsed="false">
      <c r="A90" s="122" t="n">
        <v>97651</v>
      </c>
      <c r="B90" s="128" t="s">
        <v>67</v>
      </c>
      <c r="C90" s="128"/>
      <c r="D90" s="129" t="s">
        <v>102</v>
      </c>
      <c r="E90" s="129"/>
      <c r="F90" s="46"/>
      <c r="G90" s="154" t="s">
        <v>92</v>
      </c>
      <c r="H90" s="154"/>
      <c r="I90" s="155" t="n">
        <v>64.8</v>
      </c>
      <c r="J90" s="155"/>
      <c r="K90" s="159" t="s">
        <v>93</v>
      </c>
      <c r="L90" s="157"/>
      <c r="M90" s="158"/>
      <c r="N90" s="159" t="s">
        <v>94</v>
      </c>
      <c r="O90" s="157"/>
      <c r="P90" s="160"/>
      <c r="Q90" s="160"/>
      <c r="R90" s="160"/>
      <c r="S90" s="161"/>
      <c r="T90" s="161"/>
      <c r="U90" s="161"/>
      <c r="V90" s="162" t="n">
        <f aca="false">L90+O90</f>
        <v>0</v>
      </c>
      <c r="W90" s="163" t="n">
        <f aca="false">V90*I90</f>
        <v>0</v>
      </c>
    </row>
    <row r="91" customFormat="false" ht="15.75" hidden="false" customHeight="true" outlineLevel="0" collapsed="false">
      <c r="A91" s="164" t="n">
        <v>97658</v>
      </c>
      <c r="B91" s="128" t="s">
        <v>67</v>
      </c>
      <c r="C91" s="128"/>
      <c r="D91" s="129" t="s">
        <v>103</v>
      </c>
      <c r="E91" s="129"/>
      <c r="F91" s="46"/>
      <c r="G91" s="154" t="s">
        <v>92</v>
      </c>
      <c r="H91" s="154"/>
      <c r="I91" s="155" t="n">
        <v>64.8</v>
      </c>
      <c r="J91" s="155"/>
      <c r="K91" s="156" t="s">
        <v>93</v>
      </c>
      <c r="L91" s="157"/>
      <c r="M91" s="158"/>
      <c r="N91" s="159" t="s">
        <v>94</v>
      </c>
      <c r="O91" s="157"/>
      <c r="P91" s="160"/>
      <c r="Q91" s="160"/>
      <c r="R91" s="160"/>
      <c r="S91" s="161"/>
      <c r="T91" s="161"/>
      <c r="U91" s="161"/>
      <c r="V91" s="162" t="n">
        <f aca="false">L91+O91</f>
        <v>0</v>
      </c>
      <c r="W91" s="163" t="n">
        <f aca="false">V91*I91</f>
        <v>0</v>
      </c>
    </row>
    <row r="92" customFormat="false" ht="15.75" hidden="false" customHeight="true" outlineLevel="0" collapsed="false">
      <c r="A92" s="130" t="n">
        <v>97666</v>
      </c>
      <c r="B92" s="131" t="n">
        <v>45703</v>
      </c>
      <c r="C92" s="131"/>
      <c r="D92" s="130" t="s">
        <v>104</v>
      </c>
      <c r="E92" s="130"/>
      <c r="F92" s="46"/>
      <c r="G92" s="154" t="s">
        <v>92</v>
      </c>
      <c r="H92" s="154"/>
      <c r="I92" s="165" t="n">
        <v>64.8</v>
      </c>
      <c r="J92" s="165"/>
      <c r="K92" s="159" t="s">
        <v>93</v>
      </c>
      <c r="L92" s="157" t="n">
        <v>3</v>
      </c>
      <c r="M92" s="158"/>
      <c r="N92" s="159" t="s">
        <v>94</v>
      </c>
      <c r="O92" s="157" t="n">
        <v>5</v>
      </c>
      <c r="P92" s="160"/>
      <c r="Q92" s="160"/>
      <c r="R92" s="160"/>
      <c r="S92" s="161"/>
      <c r="T92" s="161"/>
      <c r="U92" s="161"/>
      <c r="V92" s="162" t="n">
        <f aca="false">L92+O92</f>
        <v>8</v>
      </c>
      <c r="W92" s="163" t="n">
        <f aca="false">V92*I92</f>
        <v>518.4</v>
      </c>
    </row>
    <row r="93" customFormat="false" ht="15.75" hidden="false" customHeight="true" outlineLevel="0" collapsed="false">
      <c r="A93" s="130" t="n">
        <v>97667</v>
      </c>
      <c r="B93" s="131" t="n">
        <v>45703</v>
      </c>
      <c r="C93" s="131"/>
      <c r="D93" s="130" t="s">
        <v>105</v>
      </c>
      <c r="E93" s="130"/>
      <c r="F93" s="46"/>
      <c r="G93" s="154" t="s">
        <v>92</v>
      </c>
      <c r="H93" s="154"/>
      <c r="I93" s="165" t="n">
        <v>64.8</v>
      </c>
      <c r="J93" s="165"/>
      <c r="K93" s="159" t="s">
        <v>93</v>
      </c>
      <c r="L93" s="157" t="n">
        <v>3</v>
      </c>
      <c r="M93" s="158"/>
      <c r="N93" s="159" t="s">
        <v>94</v>
      </c>
      <c r="O93" s="157" t="n">
        <v>5</v>
      </c>
      <c r="P93" s="160"/>
      <c r="Q93" s="160"/>
      <c r="R93" s="160"/>
      <c r="S93" s="161"/>
      <c r="T93" s="161"/>
      <c r="U93" s="161"/>
      <c r="V93" s="162" t="n">
        <f aca="false">L93+O93</f>
        <v>8</v>
      </c>
      <c r="W93" s="163" t="n">
        <f aca="false">V93*I93</f>
        <v>518.4</v>
      </c>
    </row>
    <row r="94" customFormat="false" ht="15.75" hidden="false" customHeight="true" outlineLevel="0" collapsed="false">
      <c r="A94" s="166" t="n">
        <v>97668</v>
      </c>
      <c r="B94" s="167" t="n">
        <v>45703</v>
      </c>
      <c r="C94" s="167"/>
      <c r="D94" s="166" t="s">
        <v>106</v>
      </c>
      <c r="E94" s="166"/>
      <c r="F94" s="46"/>
      <c r="G94" s="168" t="s">
        <v>92</v>
      </c>
      <c r="H94" s="168"/>
      <c r="I94" s="169" t="n">
        <v>64.8</v>
      </c>
      <c r="J94" s="169"/>
      <c r="K94" s="170" t="s">
        <v>93</v>
      </c>
      <c r="L94" s="171" t="n">
        <v>3</v>
      </c>
      <c r="M94" s="158"/>
      <c r="N94" s="170" t="s">
        <v>94</v>
      </c>
      <c r="O94" s="171" t="n">
        <v>5</v>
      </c>
      <c r="P94" s="160"/>
      <c r="Q94" s="160"/>
      <c r="R94" s="160"/>
      <c r="S94" s="161"/>
      <c r="T94" s="161"/>
      <c r="U94" s="161"/>
      <c r="V94" s="172" t="n">
        <f aca="false">L94+O94</f>
        <v>8</v>
      </c>
      <c r="W94" s="173" t="n">
        <f aca="false">V94*I94</f>
        <v>518.4</v>
      </c>
    </row>
    <row r="95" customFormat="false" ht="15.75" hidden="false" customHeight="true" outlineLevel="0" collapsed="false">
      <c r="A95" s="133" t="n">
        <v>97652</v>
      </c>
      <c r="B95" s="128" t="s">
        <v>67</v>
      </c>
      <c r="C95" s="128"/>
      <c r="D95" s="129" t="s">
        <v>107</v>
      </c>
      <c r="E95" s="129"/>
      <c r="F95" s="46"/>
      <c r="G95" s="154" t="s">
        <v>92</v>
      </c>
      <c r="H95" s="154"/>
      <c r="I95" s="155" t="n">
        <v>64.8</v>
      </c>
      <c r="J95" s="155"/>
      <c r="K95" s="156" t="s">
        <v>93</v>
      </c>
      <c r="L95" s="157"/>
      <c r="M95" s="158"/>
      <c r="N95" s="159" t="s">
        <v>94</v>
      </c>
      <c r="O95" s="157"/>
      <c r="P95" s="160"/>
      <c r="Q95" s="156" t="s">
        <v>95</v>
      </c>
      <c r="R95" s="157"/>
      <c r="S95" s="161"/>
      <c r="T95" s="161"/>
      <c r="U95" s="161"/>
      <c r="V95" s="162" t="n">
        <f aca="false">L95+O95+R95</f>
        <v>0</v>
      </c>
      <c r="W95" s="163" t="n">
        <f aca="false">V95*I95</f>
        <v>0</v>
      </c>
    </row>
    <row r="96" customFormat="false" ht="15.75" hidden="false" customHeight="true" outlineLevel="0" collapsed="false">
      <c r="A96" s="133" t="n">
        <v>97653</v>
      </c>
      <c r="B96" s="128" t="s">
        <v>67</v>
      </c>
      <c r="C96" s="128"/>
      <c r="D96" s="129" t="s">
        <v>108</v>
      </c>
      <c r="E96" s="129"/>
      <c r="F96" s="46"/>
      <c r="G96" s="154" t="s">
        <v>92</v>
      </c>
      <c r="H96" s="154"/>
      <c r="I96" s="155" t="n">
        <v>64.8</v>
      </c>
      <c r="J96" s="155"/>
      <c r="K96" s="159" t="s">
        <v>93</v>
      </c>
      <c r="L96" s="157"/>
      <c r="M96" s="158"/>
      <c r="N96" s="159" t="s">
        <v>94</v>
      </c>
      <c r="O96" s="157"/>
      <c r="P96" s="160"/>
      <c r="Q96" s="156" t="s">
        <v>95</v>
      </c>
      <c r="R96" s="174"/>
      <c r="S96" s="161"/>
      <c r="T96" s="161"/>
      <c r="U96" s="161"/>
      <c r="V96" s="162" t="n">
        <f aca="false">L96+O96+R96</f>
        <v>0</v>
      </c>
      <c r="W96" s="163" t="n">
        <f aca="false">V96*I96</f>
        <v>0</v>
      </c>
    </row>
    <row r="97" customFormat="false" ht="15.75" hidden="false" customHeight="true" outlineLevel="0" collapsed="false">
      <c r="A97" s="133" t="n">
        <v>97654</v>
      </c>
      <c r="B97" s="128" t="s">
        <v>67</v>
      </c>
      <c r="C97" s="128"/>
      <c r="D97" s="129" t="s">
        <v>109</v>
      </c>
      <c r="E97" s="129"/>
      <c r="F97" s="46"/>
      <c r="G97" s="154" t="s">
        <v>92</v>
      </c>
      <c r="H97" s="154"/>
      <c r="I97" s="155" t="n">
        <v>64.8</v>
      </c>
      <c r="J97" s="155"/>
      <c r="K97" s="159" t="s">
        <v>93</v>
      </c>
      <c r="L97" s="157"/>
      <c r="M97" s="158"/>
      <c r="N97" s="159" t="s">
        <v>94</v>
      </c>
      <c r="O97" s="157"/>
      <c r="P97" s="160"/>
      <c r="Q97" s="156" t="s">
        <v>95</v>
      </c>
      <c r="R97" s="157"/>
      <c r="S97" s="161"/>
      <c r="T97" s="161"/>
      <c r="U97" s="161"/>
      <c r="V97" s="162" t="n">
        <f aca="false">L97+O97+R97</f>
        <v>0</v>
      </c>
      <c r="W97" s="163" t="n">
        <f aca="false">V97*I97</f>
        <v>0</v>
      </c>
    </row>
    <row r="98" customFormat="false" ht="15.75" hidden="false" customHeight="true" outlineLevel="0" collapsed="false">
      <c r="A98" s="133" t="n">
        <v>97655</v>
      </c>
      <c r="B98" s="128" t="s">
        <v>67</v>
      </c>
      <c r="C98" s="128"/>
      <c r="D98" s="129" t="s">
        <v>110</v>
      </c>
      <c r="E98" s="129"/>
      <c r="F98" s="46"/>
      <c r="G98" s="154" t="s">
        <v>92</v>
      </c>
      <c r="H98" s="154"/>
      <c r="I98" s="155" t="n">
        <v>64.8</v>
      </c>
      <c r="J98" s="155"/>
      <c r="K98" s="156" t="s">
        <v>93</v>
      </c>
      <c r="L98" s="157"/>
      <c r="M98" s="158"/>
      <c r="N98" s="159" t="s">
        <v>94</v>
      </c>
      <c r="O98" s="157"/>
      <c r="P98" s="160"/>
      <c r="Q98" s="156" t="s">
        <v>95</v>
      </c>
      <c r="R98" s="157"/>
      <c r="S98" s="161"/>
      <c r="T98" s="161"/>
      <c r="U98" s="161"/>
      <c r="V98" s="162" t="n">
        <f aca="false">L98+O98+R98</f>
        <v>0</v>
      </c>
      <c r="W98" s="163" t="n">
        <f aca="false">V98*I98</f>
        <v>0</v>
      </c>
    </row>
    <row r="99" customFormat="false" ht="15.75" hidden="false" customHeight="true" outlineLevel="0" collapsed="false">
      <c r="A99" s="133" t="n">
        <v>97165</v>
      </c>
      <c r="B99" s="128" t="s">
        <v>67</v>
      </c>
      <c r="C99" s="128"/>
      <c r="D99" s="129" t="s">
        <v>111</v>
      </c>
      <c r="E99" s="129"/>
      <c r="F99" s="46"/>
      <c r="G99" s="154" t="s">
        <v>92</v>
      </c>
      <c r="H99" s="154"/>
      <c r="I99" s="155" t="n">
        <v>64.8</v>
      </c>
      <c r="J99" s="155"/>
      <c r="K99" s="159" t="s">
        <v>93</v>
      </c>
      <c r="L99" s="157"/>
      <c r="M99" s="158"/>
      <c r="N99" s="159" t="s">
        <v>94</v>
      </c>
      <c r="O99" s="157"/>
      <c r="P99" s="160"/>
      <c r="Q99" s="156" t="s">
        <v>95</v>
      </c>
      <c r="R99" s="157"/>
      <c r="S99" s="161"/>
      <c r="T99" s="161"/>
      <c r="U99" s="161"/>
      <c r="V99" s="162" t="n">
        <f aca="false">L99+O99+R99</f>
        <v>0</v>
      </c>
      <c r="W99" s="163" t="n">
        <f aca="false">V99*I99</f>
        <v>0</v>
      </c>
    </row>
    <row r="100" customFormat="false" ht="15.75" hidden="false" customHeight="true" outlineLevel="0" collapsed="false">
      <c r="A100" s="133" t="n">
        <v>97664</v>
      </c>
      <c r="B100" s="175" t="s">
        <v>67</v>
      </c>
      <c r="C100" s="175"/>
      <c r="D100" s="129" t="s">
        <v>112</v>
      </c>
      <c r="E100" s="129"/>
      <c r="F100" s="46"/>
      <c r="G100" s="154" t="s">
        <v>92</v>
      </c>
      <c r="H100" s="154"/>
      <c r="I100" s="155" t="n">
        <v>64.8</v>
      </c>
      <c r="J100" s="155"/>
      <c r="K100" s="156" t="s">
        <v>93</v>
      </c>
      <c r="L100" s="157"/>
      <c r="M100" s="158"/>
      <c r="N100" s="156" t="s">
        <v>94</v>
      </c>
      <c r="O100" s="157"/>
      <c r="P100" s="160"/>
      <c r="Q100" s="156" t="s">
        <v>95</v>
      </c>
      <c r="R100" s="157"/>
      <c r="S100" s="161"/>
      <c r="T100" s="161"/>
      <c r="U100" s="161"/>
      <c r="V100" s="162" t="n">
        <f aca="false">L100+O100+R100</f>
        <v>0</v>
      </c>
      <c r="W100" s="163" t="n">
        <f aca="false">V100*I100</f>
        <v>0</v>
      </c>
    </row>
    <row r="101" customFormat="false" ht="15.75" hidden="false" customHeight="true" outlineLevel="0" collapsed="false">
      <c r="A101" s="133" t="n">
        <v>97665</v>
      </c>
      <c r="B101" s="175" t="s">
        <v>67</v>
      </c>
      <c r="C101" s="175"/>
      <c r="D101" s="129" t="s">
        <v>113</v>
      </c>
      <c r="E101" s="129"/>
      <c r="F101" s="46"/>
      <c r="G101" s="154" t="s">
        <v>92</v>
      </c>
      <c r="H101" s="154"/>
      <c r="I101" s="155" t="n">
        <v>64.8</v>
      </c>
      <c r="J101" s="155"/>
      <c r="K101" s="159" t="s">
        <v>93</v>
      </c>
      <c r="L101" s="157"/>
      <c r="M101" s="158"/>
      <c r="N101" s="159" t="s">
        <v>94</v>
      </c>
      <c r="O101" s="157"/>
      <c r="P101" s="160"/>
      <c r="Q101" s="156" t="s">
        <v>95</v>
      </c>
      <c r="R101" s="157"/>
      <c r="S101" s="161"/>
      <c r="T101" s="161"/>
      <c r="U101" s="161"/>
      <c r="V101" s="162" t="n">
        <f aca="false">L101+O101+R101</f>
        <v>0</v>
      </c>
      <c r="W101" s="163" t="n">
        <f aca="false">V101*I101</f>
        <v>0</v>
      </c>
    </row>
    <row r="102" customFormat="false" ht="15.75" hidden="false" customHeight="true" outlineLevel="0" collapsed="false">
      <c r="A102" s="133" t="n">
        <v>97648</v>
      </c>
      <c r="B102" s="128" t="s">
        <v>67</v>
      </c>
      <c r="C102" s="128"/>
      <c r="D102" s="129" t="s">
        <v>114</v>
      </c>
      <c r="E102" s="129"/>
      <c r="F102" s="46"/>
      <c r="G102" s="154" t="s">
        <v>92</v>
      </c>
      <c r="H102" s="154"/>
      <c r="I102" s="165" t="n">
        <v>78</v>
      </c>
      <c r="J102" s="165"/>
      <c r="K102" s="159" t="s">
        <v>93</v>
      </c>
      <c r="L102" s="157"/>
      <c r="M102" s="158"/>
      <c r="N102" s="159" t="s">
        <v>94</v>
      </c>
      <c r="O102" s="157"/>
      <c r="P102" s="160"/>
      <c r="Q102" s="176"/>
      <c r="R102" s="176"/>
      <c r="S102" s="161"/>
      <c r="T102" s="161"/>
      <c r="U102" s="161"/>
      <c r="V102" s="162" t="n">
        <f aca="false">L102+O102</f>
        <v>0</v>
      </c>
      <c r="W102" s="163" t="n">
        <f aca="false">V102*I102</f>
        <v>0</v>
      </c>
    </row>
    <row r="103" customFormat="false" ht="15.75" hidden="false" customHeight="true" outlineLevel="0" collapsed="false">
      <c r="A103" s="133" t="n">
        <v>97649</v>
      </c>
      <c r="B103" s="128" t="s">
        <v>67</v>
      </c>
      <c r="C103" s="128"/>
      <c r="D103" s="129" t="s">
        <v>115</v>
      </c>
      <c r="E103" s="129"/>
      <c r="F103" s="46"/>
      <c r="G103" s="154" t="s">
        <v>92</v>
      </c>
      <c r="H103" s="154"/>
      <c r="I103" s="165" t="n">
        <v>78</v>
      </c>
      <c r="J103" s="165"/>
      <c r="K103" s="159" t="s">
        <v>93</v>
      </c>
      <c r="L103" s="157"/>
      <c r="M103" s="158"/>
      <c r="N103" s="159" t="s">
        <v>94</v>
      </c>
      <c r="O103" s="157"/>
      <c r="P103" s="160"/>
      <c r="Q103" s="160"/>
      <c r="R103" s="176"/>
      <c r="S103" s="161"/>
      <c r="T103" s="161"/>
      <c r="U103" s="161"/>
      <c r="V103" s="162" t="n">
        <f aca="false">L103+O103</f>
        <v>0</v>
      </c>
      <c r="W103" s="163" t="n">
        <f aca="false">V103*I103</f>
        <v>0</v>
      </c>
    </row>
    <row r="104" customFormat="false" ht="15.75" hidden="false" customHeight="true" outlineLevel="0" collapsed="false">
      <c r="A104" s="164" t="n">
        <v>97160</v>
      </c>
      <c r="B104" s="123" t="s">
        <v>67</v>
      </c>
      <c r="C104" s="123"/>
      <c r="D104" s="177" t="s">
        <v>116</v>
      </c>
      <c r="E104" s="177"/>
      <c r="F104" s="46"/>
      <c r="G104" s="154" t="s">
        <v>92</v>
      </c>
      <c r="H104" s="154"/>
      <c r="I104" s="142" t="n">
        <v>78</v>
      </c>
      <c r="J104" s="142"/>
      <c r="K104" s="159" t="s">
        <v>93</v>
      </c>
      <c r="L104" s="157"/>
      <c r="M104" s="158"/>
      <c r="N104" s="159" t="s">
        <v>94</v>
      </c>
      <c r="O104" s="157"/>
      <c r="P104" s="160"/>
      <c r="Q104" s="156" t="s">
        <v>95</v>
      </c>
      <c r="R104" s="157"/>
      <c r="S104" s="161"/>
      <c r="T104" s="161"/>
      <c r="U104" s="161"/>
      <c r="V104" s="162" t="n">
        <f aca="false">L104+O104+R104</f>
        <v>0</v>
      </c>
      <c r="W104" s="163" t="n">
        <f aca="false">V104*I104</f>
        <v>0</v>
      </c>
    </row>
    <row r="105" customFormat="false" ht="15.75" hidden="false" customHeight="true" outlineLevel="0" collapsed="false">
      <c r="A105" s="110" t="s">
        <v>117</v>
      </c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</row>
    <row r="106" customFormat="false" ht="15.75" hidden="false" customHeight="true" outlineLevel="0" collapsed="false">
      <c r="A106" s="178" t="n">
        <v>96317</v>
      </c>
      <c r="B106" s="179" t="s">
        <v>67</v>
      </c>
      <c r="C106" s="179"/>
      <c r="D106" s="180" t="s">
        <v>118</v>
      </c>
      <c r="E106" s="112" t="s">
        <v>75</v>
      </c>
      <c r="F106" s="181"/>
      <c r="G106" s="182" t="n">
        <v>13</v>
      </c>
      <c r="H106" s="183"/>
      <c r="I106" s="183"/>
      <c r="J106" s="183"/>
      <c r="K106" s="144" t="s">
        <v>76</v>
      </c>
      <c r="L106" s="119"/>
      <c r="M106" s="144" t="s">
        <v>77</v>
      </c>
      <c r="N106" s="119"/>
      <c r="O106" s="144" t="s">
        <v>78</v>
      </c>
      <c r="P106" s="119"/>
      <c r="Q106" s="144" t="s">
        <v>79</v>
      </c>
      <c r="R106" s="119"/>
      <c r="S106" s="184"/>
      <c r="T106" s="184"/>
      <c r="U106" s="184"/>
      <c r="V106" s="185" t="n">
        <f aca="false">L106+N106+P106+R106</f>
        <v>0</v>
      </c>
      <c r="W106" s="115" t="n">
        <f aca="false">+G106*V106</f>
        <v>0</v>
      </c>
    </row>
    <row r="107" customFormat="false" ht="15.75" hidden="false" customHeight="true" outlineLevel="0" collapsed="false">
      <c r="A107" s="133" t="n">
        <v>96318</v>
      </c>
      <c r="B107" s="134" t="s">
        <v>67</v>
      </c>
      <c r="C107" s="134"/>
      <c r="D107" s="135" t="s">
        <v>119</v>
      </c>
      <c r="E107" s="123" t="s">
        <v>75</v>
      </c>
      <c r="F107" s="181"/>
      <c r="G107" s="186" t="n">
        <v>17.4</v>
      </c>
      <c r="H107" s="183"/>
      <c r="I107" s="183"/>
      <c r="J107" s="183"/>
      <c r="K107" s="139" t="s">
        <v>76</v>
      </c>
      <c r="L107" s="119"/>
      <c r="M107" s="12" t="s">
        <v>77</v>
      </c>
      <c r="N107" s="119"/>
      <c r="O107" s="139" t="s">
        <v>78</v>
      </c>
      <c r="P107" s="119"/>
      <c r="Q107" s="12" t="s">
        <v>79</v>
      </c>
      <c r="R107" s="119"/>
      <c r="S107" s="184"/>
      <c r="T107" s="184"/>
      <c r="U107" s="184"/>
      <c r="V107" s="187" t="n">
        <f aca="false">L107+N107+P107+R107</f>
        <v>0</v>
      </c>
      <c r="W107" s="142" t="n">
        <f aca="false">+G107*V107</f>
        <v>0</v>
      </c>
    </row>
    <row r="108" customFormat="false" ht="15.75" hidden="false" customHeight="true" outlineLevel="0" collapsed="false">
      <c r="A108" s="97" t="n">
        <v>96356</v>
      </c>
      <c r="B108" s="188" t="s">
        <v>67</v>
      </c>
      <c r="C108" s="188"/>
      <c r="D108" s="189" t="s">
        <v>120</v>
      </c>
      <c r="E108" s="190" t="s">
        <v>75</v>
      </c>
      <c r="F108" s="181"/>
      <c r="G108" s="99" t="n">
        <v>17.4</v>
      </c>
      <c r="H108" s="183"/>
      <c r="I108" s="183"/>
      <c r="J108" s="183"/>
      <c r="K108" s="139" t="s">
        <v>76</v>
      </c>
      <c r="L108" s="119"/>
      <c r="M108" s="12" t="s">
        <v>77</v>
      </c>
      <c r="N108" s="119"/>
      <c r="O108" s="139" t="s">
        <v>78</v>
      </c>
      <c r="P108" s="119"/>
      <c r="Q108" s="12" t="s">
        <v>79</v>
      </c>
      <c r="R108" s="119"/>
      <c r="S108" s="184"/>
      <c r="T108" s="184"/>
      <c r="U108" s="184"/>
      <c r="V108" s="191" t="n">
        <f aca="false">L108+N108+P108+R108</f>
        <v>0</v>
      </c>
      <c r="W108" s="192" t="n">
        <f aca="false">+G108*V108</f>
        <v>0</v>
      </c>
    </row>
    <row r="109" customFormat="false" ht="15.75" hidden="false" customHeight="true" outlineLevel="0" collapsed="false">
      <c r="A109" s="110" t="s">
        <v>121</v>
      </c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</row>
    <row r="110" customFormat="false" ht="15.75" hidden="false" customHeight="true" outlineLevel="0" collapsed="false">
      <c r="A110" s="178" t="n">
        <v>97482</v>
      </c>
      <c r="B110" s="175" t="s">
        <v>67</v>
      </c>
      <c r="C110" s="175"/>
      <c r="D110" s="135" t="s">
        <v>122</v>
      </c>
      <c r="E110" s="112" t="s">
        <v>123</v>
      </c>
      <c r="F110" s="46"/>
      <c r="G110" s="137" t="n">
        <v>26</v>
      </c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4"/>
      <c r="W110" s="115" t="n">
        <f aca="false">SUM(V110*G110)</f>
        <v>0</v>
      </c>
    </row>
    <row r="111" customFormat="false" ht="15.75" hidden="false" customHeight="true" outlineLevel="0" collapsed="false">
      <c r="A111" s="133" t="n">
        <v>97483</v>
      </c>
      <c r="B111" s="175" t="s">
        <v>67</v>
      </c>
      <c r="C111" s="175"/>
      <c r="D111" s="135" t="s">
        <v>124</v>
      </c>
      <c r="E111" s="123" t="s">
        <v>123</v>
      </c>
      <c r="F111" s="46"/>
      <c r="G111" s="137" t="n">
        <v>26</v>
      </c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4"/>
      <c r="W111" s="142" t="n">
        <f aca="false">SUM(V111*G111)</f>
        <v>0</v>
      </c>
    </row>
    <row r="112" customFormat="false" ht="15.75" hidden="false" customHeight="true" outlineLevel="0" collapsed="false">
      <c r="A112" s="178" t="n">
        <v>97484</v>
      </c>
      <c r="B112" s="175" t="s">
        <v>67</v>
      </c>
      <c r="C112" s="175"/>
      <c r="D112" s="135" t="s">
        <v>125</v>
      </c>
      <c r="E112" s="123" t="s">
        <v>123</v>
      </c>
      <c r="F112" s="46"/>
      <c r="G112" s="137" t="n">
        <v>26</v>
      </c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4"/>
      <c r="W112" s="115" t="n">
        <f aca="false">SUM(V112*G112)</f>
        <v>0</v>
      </c>
    </row>
    <row r="113" customFormat="false" ht="15.75" hidden="false" customHeight="true" outlineLevel="0" collapsed="false">
      <c r="A113" s="97" t="n">
        <v>97499</v>
      </c>
      <c r="B113" s="175" t="s">
        <v>67</v>
      </c>
      <c r="C113" s="175"/>
      <c r="D113" s="135" t="s">
        <v>126</v>
      </c>
      <c r="E113" s="190" t="s">
        <v>123</v>
      </c>
      <c r="F113" s="46"/>
      <c r="G113" s="137" t="n">
        <v>26</v>
      </c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4"/>
      <c r="W113" s="192" t="n">
        <f aca="false">SUM(V113*G113)</f>
        <v>0</v>
      </c>
    </row>
    <row r="114" customFormat="false" ht="15.75" hidden="false" customHeight="true" outlineLevel="0" collapsed="false">
      <c r="A114" s="110" t="s">
        <v>127</v>
      </c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</row>
    <row r="115" customFormat="false" ht="15.75" hidden="false" customHeight="true" outlineLevel="0" collapsed="false">
      <c r="A115" s="178" t="n">
        <v>97610</v>
      </c>
      <c r="B115" s="179" t="s">
        <v>67</v>
      </c>
      <c r="C115" s="179"/>
      <c r="D115" s="180" t="s">
        <v>128</v>
      </c>
      <c r="E115" s="112" t="s">
        <v>129</v>
      </c>
      <c r="F115" s="195"/>
      <c r="G115" s="196" t="n">
        <v>21.7</v>
      </c>
      <c r="H115" s="197"/>
      <c r="I115" s="197"/>
      <c r="J115" s="197"/>
      <c r="K115" s="198" t="s">
        <v>76</v>
      </c>
      <c r="L115" s="119"/>
      <c r="M115" s="144" t="s">
        <v>77</v>
      </c>
      <c r="N115" s="119"/>
      <c r="O115" s="144" t="s">
        <v>78</v>
      </c>
      <c r="P115" s="119"/>
      <c r="Q115" s="144" t="s">
        <v>79</v>
      </c>
      <c r="R115" s="119"/>
      <c r="S115" s="199"/>
      <c r="T115" s="199"/>
      <c r="U115" s="199"/>
      <c r="V115" s="200" t="n">
        <f aca="false">L115+N115+P115+R115</f>
        <v>0</v>
      </c>
      <c r="W115" s="115" t="n">
        <f aca="false">+G115*V115</f>
        <v>0</v>
      </c>
    </row>
    <row r="116" customFormat="false" ht="15.75" hidden="false" customHeight="true" outlineLevel="0" collapsed="false">
      <c r="A116" s="97" t="n">
        <v>97611</v>
      </c>
      <c r="B116" s="188" t="s">
        <v>67</v>
      </c>
      <c r="C116" s="188"/>
      <c r="D116" s="189" t="s">
        <v>130</v>
      </c>
      <c r="E116" s="190" t="s">
        <v>129</v>
      </c>
      <c r="F116" s="195"/>
      <c r="G116" s="201" t="n">
        <v>21.7</v>
      </c>
      <c r="H116" s="197"/>
      <c r="I116" s="197"/>
      <c r="J116" s="197"/>
      <c r="K116" s="143" t="s">
        <v>76</v>
      </c>
      <c r="L116" s="119"/>
      <c r="M116" s="144" t="s">
        <v>77</v>
      </c>
      <c r="N116" s="119"/>
      <c r="O116" s="12" t="s">
        <v>78</v>
      </c>
      <c r="P116" s="119"/>
      <c r="Q116" s="144" t="s">
        <v>79</v>
      </c>
      <c r="R116" s="119"/>
      <c r="S116" s="199"/>
      <c r="T116" s="199"/>
      <c r="U116" s="199"/>
      <c r="V116" s="202" t="n">
        <f aca="false">L116+N116+P116+R116</f>
        <v>0</v>
      </c>
      <c r="W116" s="192" t="n">
        <f aca="false">+G116*V116</f>
        <v>0</v>
      </c>
    </row>
    <row r="117" customFormat="false" ht="15.75" hidden="false" customHeight="true" outlineLevel="0" collapsed="false">
      <c r="A117" s="110" t="s">
        <v>131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</row>
    <row r="118" customFormat="false" ht="15.75" hidden="false" customHeight="true" outlineLevel="0" collapsed="false">
      <c r="A118" s="133" t="n">
        <v>95069</v>
      </c>
      <c r="B118" s="134" t="s">
        <v>67</v>
      </c>
      <c r="C118" s="134"/>
      <c r="D118" s="203" t="s">
        <v>132</v>
      </c>
      <c r="E118" s="204" t="s">
        <v>133</v>
      </c>
      <c r="F118" s="205"/>
      <c r="G118" s="126" t="n">
        <v>156</v>
      </c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7"/>
      <c r="W118" s="126" t="n">
        <f aca="false">+V118*G118</f>
        <v>0</v>
      </c>
    </row>
    <row r="119" customFormat="false" ht="15.75" hidden="false" customHeight="true" outlineLevel="0" collapsed="false">
      <c r="A119" s="110" t="s">
        <v>134</v>
      </c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</row>
    <row r="120" customFormat="false" ht="15.75" hidden="false" customHeight="true" outlineLevel="0" collapsed="false">
      <c r="A120" s="122" t="n">
        <v>95062</v>
      </c>
      <c r="B120" s="123" t="s">
        <v>67</v>
      </c>
      <c r="C120" s="123"/>
      <c r="D120" s="91" t="s">
        <v>135</v>
      </c>
      <c r="E120" s="208" t="s">
        <v>75</v>
      </c>
      <c r="F120" s="209"/>
      <c r="G120" s="210" t="n">
        <v>39.1</v>
      </c>
      <c r="H120" s="211"/>
      <c r="I120" s="211"/>
      <c r="J120" s="211"/>
      <c r="K120" s="212" t="s">
        <v>76</v>
      </c>
      <c r="L120" s="119"/>
      <c r="M120" s="212" t="s">
        <v>77</v>
      </c>
      <c r="N120" s="119"/>
      <c r="O120" s="212" t="s">
        <v>78</v>
      </c>
      <c r="P120" s="119"/>
      <c r="Q120" s="212" t="s">
        <v>79</v>
      </c>
      <c r="R120" s="119"/>
      <c r="S120" s="213"/>
      <c r="T120" s="213"/>
      <c r="U120" s="213"/>
      <c r="V120" s="91" t="n">
        <f aca="false">L120+N120+P120+R120</f>
        <v>0</v>
      </c>
      <c r="W120" s="142" t="n">
        <f aca="false">SUM(V120*G120)</f>
        <v>0</v>
      </c>
    </row>
    <row r="121" customFormat="false" ht="15.75" hidden="false" customHeight="true" outlineLevel="0" collapsed="false">
      <c r="A121" s="130" t="n">
        <v>95186</v>
      </c>
      <c r="B121" s="131" t="n">
        <v>45703</v>
      </c>
      <c r="C121" s="131"/>
      <c r="D121" s="214" t="s">
        <v>136</v>
      </c>
      <c r="E121" s="215" t="s">
        <v>92</v>
      </c>
      <c r="F121" s="209"/>
      <c r="G121" s="210" t="n">
        <v>41.5</v>
      </c>
      <c r="H121" s="211"/>
      <c r="I121" s="211"/>
      <c r="J121" s="211"/>
      <c r="K121" s="216"/>
      <c r="L121" s="216"/>
      <c r="M121" s="216"/>
      <c r="N121" s="216"/>
      <c r="O121" s="216"/>
      <c r="P121" s="216"/>
      <c r="Q121" s="216"/>
      <c r="R121" s="216"/>
      <c r="S121" s="213"/>
      <c r="T121" s="213"/>
      <c r="U121" s="213"/>
      <c r="V121" s="194"/>
      <c r="W121" s="142" t="n">
        <f aca="false">SUM(V121*G121)</f>
        <v>0</v>
      </c>
    </row>
    <row r="122" customFormat="false" ht="15.75" hidden="false" customHeight="true" outlineLevel="0" collapsed="false">
      <c r="A122" s="178" t="n">
        <v>95187</v>
      </c>
      <c r="B122" s="112" t="s">
        <v>67</v>
      </c>
      <c r="C122" s="112"/>
      <c r="D122" s="135" t="s">
        <v>137</v>
      </c>
      <c r="E122" s="217" t="s">
        <v>92</v>
      </c>
      <c r="F122" s="209"/>
      <c r="G122" s="182" t="n">
        <v>41.5</v>
      </c>
      <c r="H122" s="211"/>
      <c r="I122" s="211"/>
      <c r="J122" s="211"/>
      <c r="K122" s="216"/>
      <c r="L122" s="216"/>
      <c r="M122" s="216"/>
      <c r="N122" s="216"/>
      <c r="O122" s="216"/>
      <c r="P122" s="216"/>
      <c r="Q122" s="216"/>
      <c r="R122" s="216"/>
      <c r="S122" s="213"/>
      <c r="T122" s="213"/>
      <c r="U122" s="213"/>
      <c r="V122" s="218"/>
      <c r="W122" s="115" t="n">
        <f aca="false">SUM(V122*G122)</f>
        <v>0</v>
      </c>
    </row>
    <row r="123" customFormat="false" ht="15.75" hidden="false" customHeight="true" outlineLevel="0" collapsed="false">
      <c r="A123" s="133" t="n">
        <v>97194</v>
      </c>
      <c r="B123" s="112" t="s">
        <v>67</v>
      </c>
      <c r="C123" s="112"/>
      <c r="D123" s="135" t="s">
        <v>138</v>
      </c>
      <c r="E123" s="217" t="s">
        <v>139</v>
      </c>
      <c r="F123" s="209"/>
      <c r="G123" s="219" t="n">
        <v>103.8</v>
      </c>
      <c r="H123" s="211"/>
      <c r="I123" s="211"/>
      <c r="J123" s="211"/>
      <c r="K123" s="216"/>
      <c r="L123" s="216"/>
      <c r="M123" s="216"/>
      <c r="N123" s="216"/>
      <c r="O123" s="216"/>
      <c r="P123" s="216"/>
      <c r="Q123" s="216"/>
      <c r="R123" s="216"/>
      <c r="S123" s="213"/>
      <c r="T123" s="213"/>
      <c r="U123" s="213"/>
      <c r="V123" s="220"/>
      <c r="W123" s="142" t="n">
        <f aca="false">SUM(V123*G123)</f>
        <v>0</v>
      </c>
    </row>
    <row r="124" customFormat="false" ht="15.75" hidden="false" customHeight="true" outlineLevel="0" collapsed="false">
      <c r="A124" s="110" t="s">
        <v>140</v>
      </c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</row>
    <row r="125" customFormat="false" ht="15.75" hidden="false" customHeight="true" outlineLevel="0" collapsed="false">
      <c r="A125" s="122" t="n">
        <v>91025</v>
      </c>
      <c r="B125" s="123" t="s">
        <v>67</v>
      </c>
      <c r="C125" s="123"/>
      <c r="D125" s="124" t="s">
        <v>141</v>
      </c>
      <c r="E125" s="124"/>
      <c r="F125" s="46"/>
      <c r="G125" s="221" t="s">
        <v>133</v>
      </c>
      <c r="H125" s="221"/>
      <c r="I125" s="221"/>
      <c r="J125" s="142" t="n">
        <v>103.8</v>
      </c>
      <c r="K125" s="142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222"/>
      <c r="W125" s="126" t="n">
        <f aca="false">+V125*J125</f>
        <v>0</v>
      </c>
    </row>
    <row r="126" customFormat="false" ht="15.75" hidden="false" customHeight="true" outlineLevel="0" collapsed="false">
      <c r="A126" s="122" t="n">
        <v>98014</v>
      </c>
      <c r="B126" s="128" t="s">
        <v>67</v>
      </c>
      <c r="C126" s="128"/>
      <c r="D126" s="124" t="s">
        <v>142</v>
      </c>
      <c r="E126" s="124"/>
      <c r="F126" s="46"/>
      <c r="G126" s="221" t="s">
        <v>133</v>
      </c>
      <c r="H126" s="221"/>
      <c r="I126" s="221"/>
      <c r="J126" s="142" t="n">
        <v>103.8</v>
      </c>
      <c r="K126" s="142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222"/>
      <c r="W126" s="126" t="n">
        <f aca="false">+V126*J126</f>
        <v>0</v>
      </c>
    </row>
    <row r="127" customFormat="false" ht="15.75" hidden="false" customHeight="true" outlineLevel="0" collapsed="false">
      <c r="A127" s="122" t="n">
        <v>98003</v>
      </c>
      <c r="B127" s="128" t="s">
        <v>67</v>
      </c>
      <c r="C127" s="128"/>
      <c r="D127" s="124" t="s">
        <v>143</v>
      </c>
      <c r="E127" s="124"/>
      <c r="F127" s="46"/>
      <c r="G127" s="221" t="s">
        <v>133</v>
      </c>
      <c r="H127" s="221"/>
      <c r="I127" s="221"/>
      <c r="J127" s="192" t="n">
        <v>51.6</v>
      </c>
      <c r="K127" s="192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222"/>
      <c r="W127" s="126" t="n">
        <f aca="false">+V127*J127</f>
        <v>0</v>
      </c>
    </row>
    <row r="128" customFormat="false" ht="15.75" hidden="false" customHeight="true" outlineLevel="0" collapsed="false">
      <c r="A128" s="122" t="n">
        <v>97106</v>
      </c>
      <c r="B128" s="123" t="s">
        <v>67</v>
      </c>
      <c r="C128" s="123"/>
      <c r="D128" s="124" t="s">
        <v>144</v>
      </c>
      <c r="E128" s="124"/>
      <c r="F128" s="46"/>
      <c r="G128" s="221" t="s">
        <v>133</v>
      </c>
      <c r="H128" s="221"/>
      <c r="I128" s="221"/>
      <c r="J128" s="142" t="n">
        <v>77.4</v>
      </c>
      <c r="K128" s="142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222"/>
      <c r="W128" s="126" t="n">
        <f aca="false">+V128*J128</f>
        <v>0</v>
      </c>
    </row>
    <row r="129" customFormat="false" ht="15.75" hidden="false" customHeight="true" outlineLevel="0" collapsed="false">
      <c r="A129" s="122" t="n">
        <v>97114</v>
      </c>
      <c r="B129" s="123" t="s">
        <v>67</v>
      </c>
      <c r="C129" s="123"/>
      <c r="D129" s="124" t="s">
        <v>145</v>
      </c>
      <c r="E129" s="124"/>
      <c r="F129" s="46"/>
      <c r="G129" s="221" t="s">
        <v>133</v>
      </c>
      <c r="H129" s="221"/>
      <c r="I129" s="221"/>
      <c r="J129" s="142" t="n">
        <v>30.6</v>
      </c>
      <c r="K129" s="142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222"/>
      <c r="W129" s="126" t="n">
        <f aca="false">+V129*J129</f>
        <v>0</v>
      </c>
    </row>
    <row r="130" customFormat="false" ht="15.75" hidden="false" customHeight="true" outlineLevel="0" collapsed="false">
      <c r="A130" s="122" t="n">
        <v>98001</v>
      </c>
      <c r="B130" s="128" t="s">
        <v>67</v>
      </c>
      <c r="C130" s="128"/>
      <c r="D130" s="124" t="s">
        <v>146</v>
      </c>
      <c r="E130" s="124"/>
      <c r="F130" s="46"/>
      <c r="G130" s="223" t="s">
        <v>133</v>
      </c>
      <c r="H130" s="223"/>
      <c r="I130" s="223"/>
      <c r="J130" s="192" t="n">
        <v>51.6</v>
      </c>
      <c r="K130" s="192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207"/>
      <c r="W130" s="224" t="n">
        <f aca="false">+V130*J130</f>
        <v>0</v>
      </c>
    </row>
    <row r="131" customFormat="false" ht="15.75" hidden="false" customHeight="true" outlineLevel="0" collapsed="false">
      <c r="A131" s="122" t="n">
        <v>97095</v>
      </c>
      <c r="B131" s="123" t="s">
        <v>67</v>
      </c>
      <c r="C131" s="123"/>
      <c r="D131" s="124" t="s">
        <v>147</v>
      </c>
      <c r="E131" s="124"/>
      <c r="F131" s="46"/>
      <c r="G131" s="221" t="s">
        <v>133</v>
      </c>
      <c r="H131" s="221"/>
      <c r="I131" s="221"/>
      <c r="J131" s="142" t="n">
        <v>77.4</v>
      </c>
      <c r="K131" s="142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222"/>
      <c r="W131" s="126" t="n">
        <f aca="false">+V131*J131</f>
        <v>0</v>
      </c>
    </row>
    <row r="132" customFormat="false" ht="15.75" hidden="false" customHeight="true" outlineLevel="0" collapsed="false">
      <c r="A132" s="122" t="n">
        <v>97103</v>
      </c>
      <c r="B132" s="123" t="s">
        <v>67</v>
      </c>
      <c r="C132" s="123"/>
      <c r="D132" s="124" t="s">
        <v>148</v>
      </c>
      <c r="E132" s="124"/>
      <c r="F132" s="46"/>
      <c r="G132" s="221" t="s">
        <v>133</v>
      </c>
      <c r="H132" s="221"/>
      <c r="I132" s="221"/>
      <c r="J132" s="142" t="n">
        <v>129.6</v>
      </c>
      <c r="K132" s="142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222"/>
      <c r="W132" s="126" t="n">
        <f aca="false">+V132*J132</f>
        <v>0</v>
      </c>
    </row>
    <row r="133" customFormat="false" ht="15.75" hidden="false" customHeight="true" outlineLevel="0" collapsed="false">
      <c r="A133" s="164" t="n">
        <v>97104</v>
      </c>
      <c r="B133" s="123" t="s">
        <v>67</v>
      </c>
      <c r="C133" s="123"/>
      <c r="D133" s="124" t="s">
        <v>149</v>
      </c>
      <c r="E133" s="124"/>
      <c r="F133" s="46"/>
      <c r="G133" s="221" t="s">
        <v>133</v>
      </c>
      <c r="H133" s="221"/>
      <c r="I133" s="221"/>
      <c r="J133" s="142" t="n">
        <v>103.8</v>
      </c>
      <c r="K133" s="142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207"/>
      <c r="W133" s="126" t="n">
        <f aca="false">+V133*J133</f>
        <v>0</v>
      </c>
    </row>
    <row r="134" customFormat="false" ht="15.75" hidden="false" customHeight="true" outlineLevel="0" collapsed="false">
      <c r="A134" s="122" t="n">
        <v>97105</v>
      </c>
      <c r="B134" s="123" t="s">
        <v>67</v>
      </c>
      <c r="C134" s="123"/>
      <c r="D134" s="124" t="s">
        <v>150</v>
      </c>
      <c r="E134" s="124"/>
      <c r="F134" s="46"/>
      <c r="G134" s="221" t="s">
        <v>133</v>
      </c>
      <c r="H134" s="221"/>
      <c r="I134" s="221"/>
      <c r="J134" s="142" t="n">
        <v>77.4</v>
      </c>
      <c r="K134" s="142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222"/>
      <c r="W134" s="126" t="n">
        <f aca="false">+V134*J134</f>
        <v>0</v>
      </c>
    </row>
    <row r="135" customFormat="false" ht="15.75" hidden="false" customHeight="true" outlineLevel="0" collapsed="false">
      <c r="A135" s="122" t="n">
        <v>97098</v>
      </c>
      <c r="B135" s="123" t="s">
        <v>67</v>
      </c>
      <c r="C135" s="123"/>
      <c r="D135" s="124" t="s">
        <v>151</v>
      </c>
      <c r="E135" s="124"/>
      <c r="F135" s="46"/>
      <c r="G135" s="221" t="s">
        <v>133</v>
      </c>
      <c r="H135" s="221"/>
      <c r="I135" s="221"/>
      <c r="J135" s="142" t="n">
        <v>30.6</v>
      </c>
      <c r="K135" s="142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222"/>
      <c r="W135" s="126" t="n">
        <f aca="false">+V135*J135</f>
        <v>0</v>
      </c>
    </row>
    <row r="136" customFormat="false" ht="15.75" hidden="false" customHeight="true" outlineLevel="0" collapsed="false">
      <c r="A136" s="122" t="n">
        <v>97110</v>
      </c>
      <c r="B136" s="123" t="s">
        <v>67</v>
      </c>
      <c r="C136" s="123"/>
      <c r="D136" s="124" t="s">
        <v>152</v>
      </c>
      <c r="E136" s="124"/>
      <c r="F136" s="46"/>
      <c r="G136" s="221" t="s">
        <v>133</v>
      </c>
      <c r="H136" s="221"/>
      <c r="I136" s="221"/>
      <c r="J136" s="142" t="n">
        <v>30.6</v>
      </c>
      <c r="K136" s="142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222"/>
      <c r="W136" s="126" t="n">
        <f aca="false">+V136*J136</f>
        <v>0</v>
      </c>
    </row>
    <row r="137" customFormat="false" ht="15.75" hidden="false" customHeight="true" outlineLevel="0" collapsed="false">
      <c r="A137" s="122" t="n">
        <v>97111</v>
      </c>
      <c r="B137" s="123" t="s">
        <v>67</v>
      </c>
      <c r="C137" s="123"/>
      <c r="D137" s="124" t="s">
        <v>153</v>
      </c>
      <c r="E137" s="124"/>
      <c r="F137" s="46"/>
      <c r="G137" s="221" t="s">
        <v>133</v>
      </c>
      <c r="H137" s="221"/>
      <c r="I137" s="221"/>
      <c r="J137" s="142" t="n">
        <v>30.6</v>
      </c>
      <c r="K137" s="142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222"/>
      <c r="W137" s="126" t="n">
        <f aca="false">+V137*J137</f>
        <v>0</v>
      </c>
    </row>
    <row r="138" customFormat="false" ht="15.75" hidden="false" customHeight="true" outlineLevel="0" collapsed="false">
      <c r="A138" s="122" t="n">
        <v>97112</v>
      </c>
      <c r="B138" s="123" t="s">
        <v>67</v>
      </c>
      <c r="C138" s="123"/>
      <c r="D138" s="124" t="s">
        <v>154</v>
      </c>
      <c r="E138" s="124"/>
      <c r="F138" s="46"/>
      <c r="G138" s="221" t="s">
        <v>133</v>
      </c>
      <c r="H138" s="221"/>
      <c r="I138" s="221"/>
      <c r="J138" s="142" t="n">
        <v>30.6</v>
      </c>
      <c r="K138" s="142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222"/>
      <c r="W138" s="126" t="n">
        <f aca="false">+V138*J138</f>
        <v>0</v>
      </c>
    </row>
    <row r="139" customFormat="false" ht="15.75" hidden="false" customHeight="true" outlineLevel="0" collapsed="false">
      <c r="A139" s="122" t="n">
        <v>97113</v>
      </c>
      <c r="B139" s="123" t="s">
        <v>67</v>
      </c>
      <c r="C139" s="123"/>
      <c r="D139" s="124" t="s">
        <v>155</v>
      </c>
      <c r="E139" s="124"/>
      <c r="F139" s="46"/>
      <c r="G139" s="221" t="s">
        <v>133</v>
      </c>
      <c r="H139" s="221"/>
      <c r="I139" s="221"/>
      <c r="J139" s="142" t="n">
        <v>30.6</v>
      </c>
      <c r="K139" s="142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222"/>
      <c r="W139" s="126" t="n">
        <f aca="false">+V139*J139</f>
        <v>0</v>
      </c>
    </row>
    <row r="140" customFormat="false" ht="15.75" hidden="false" customHeight="true" outlineLevel="0" collapsed="false">
      <c r="A140" s="133" t="n">
        <v>97195</v>
      </c>
      <c r="B140" s="112" t="s">
        <v>67</v>
      </c>
      <c r="C140" s="112"/>
      <c r="D140" s="124" t="s">
        <v>156</v>
      </c>
      <c r="E140" s="124"/>
      <c r="F140" s="46"/>
      <c r="G140" s="221" t="s">
        <v>133</v>
      </c>
      <c r="H140" s="221"/>
      <c r="I140" s="221"/>
      <c r="J140" s="142" t="n">
        <v>77.4</v>
      </c>
      <c r="K140" s="142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194"/>
      <c r="W140" s="126" t="n">
        <f aca="false">+V140*J140</f>
        <v>0</v>
      </c>
    </row>
    <row r="141" customFormat="false" ht="15.75" hidden="false" customHeight="true" outlineLevel="0" collapsed="false">
      <c r="A141" s="122" t="n">
        <v>98013</v>
      </c>
      <c r="B141" s="128" t="s">
        <v>67</v>
      </c>
      <c r="C141" s="128"/>
      <c r="D141" s="124" t="s">
        <v>157</v>
      </c>
      <c r="E141" s="124"/>
      <c r="F141" s="46"/>
      <c r="G141" s="221" t="s">
        <v>133</v>
      </c>
      <c r="H141" s="221"/>
      <c r="I141" s="221"/>
      <c r="J141" s="142" t="n">
        <v>77.4</v>
      </c>
      <c r="K141" s="142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222"/>
      <c r="W141" s="126" t="n">
        <f aca="false">+V141*J141</f>
        <v>0</v>
      </c>
    </row>
    <row r="142" customFormat="false" ht="15.75" hidden="false" customHeight="true" outlineLevel="0" collapsed="false">
      <c r="A142" s="110" t="s">
        <v>158</v>
      </c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</row>
    <row r="143" customFormat="false" ht="15.75" hidden="false" customHeight="true" outlineLevel="0" collapsed="false">
      <c r="A143" s="178" t="n">
        <v>98017</v>
      </c>
      <c r="B143" s="175" t="s">
        <v>67</v>
      </c>
      <c r="C143" s="175"/>
      <c r="D143" s="135" t="s">
        <v>159</v>
      </c>
      <c r="E143" s="225" t="s">
        <v>133</v>
      </c>
      <c r="F143" s="226"/>
      <c r="G143" s="227" t="n">
        <v>132</v>
      </c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18"/>
      <c r="W143" s="115" t="n">
        <f aca="false">SUM(V143*G143)</f>
        <v>0</v>
      </c>
    </row>
    <row r="144" customFormat="false" ht="15.75" hidden="false" customHeight="true" outlineLevel="0" collapsed="false">
      <c r="A144" s="133" t="n">
        <v>98018</v>
      </c>
      <c r="B144" s="175" t="s">
        <v>67</v>
      </c>
      <c r="C144" s="175"/>
      <c r="D144" s="135" t="s">
        <v>160</v>
      </c>
      <c r="E144" s="225" t="s">
        <v>133</v>
      </c>
      <c r="F144" s="226"/>
      <c r="G144" s="227" t="n">
        <v>132</v>
      </c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0"/>
      <c r="W144" s="142" t="n">
        <f aca="false">SUM(V144*G144)</f>
        <v>0</v>
      </c>
    </row>
    <row r="145" customFormat="false" ht="15.75" hidden="false" customHeight="true" outlineLevel="0" collapsed="false">
      <c r="A145" s="164" t="n">
        <v>98021</v>
      </c>
      <c r="B145" s="175" t="s">
        <v>67</v>
      </c>
      <c r="C145" s="175"/>
      <c r="D145" s="189" t="s">
        <v>161</v>
      </c>
      <c r="E145" s="225" t="s">
        <v>133</v>
      </c>
      <c r="F145" s="226"/>
      <c r="G145" s="227" t="n">
        <v>132</v>
      </c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0"/>
      <c r="W145" s="192" t="n">
        <f aca="false">SUM(V145*G145)</f>
        <v>0</v>
      </c>
    </row>
    <row r="146" customFormat="false" ht="15.75" hidden="false" customHeight="true" outlineLevel="0" collapsed="false">
      <c r="A146" s="229" t="s">
        <v>162</v>
      </c>
      <c r="B146" s="229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</row>
    <row r="147" customFormat="false" ht="15.75" hidden="false" customHeight="true" outlineLevel="0" collapsed="false">
      <c r="A147" s="178" t="n">
        <v>98030</v>
      </c>
      <c r="B147" s="175" t="s">
        <v>67</v>
      </c>
      <c r="C147" s="175"/>
      <c r="D147" s="135" t="s">
        <v>159</v>
      </c>
      <c r="E147" s="230" t="s">
        <v>123</v>
      </c>
      <c r="F147" s="231"/>
      <c r="G147" s="182" t="n">
        <v>19.5</v>
      </c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18"/>
      <c r="W147" s="115" t="n">
        <f aca="false">SUM(V147*G147)</f>
        <v>0</v>
      </c>
    </row>
    <row r="148" customFormat="false" ht="15.75" hidden="false" customHeight="true" outlineLevel="0" collapsed="false">
      <c r="A148" s="233" t="n">
        <v>98031</v>
      </c>
      <c r="B148" s="234" t="s">
        <v>67</v>
      </c>
      <c r="C148" s="234"/>
      <c r="D148" s="189" t="s">
        <v>161</v>
      </c>
      <c r="E148" s="235" t="s">
        <v>123</v>
      </c>
      <c r="F148" s="231"/>
      <c r="G148" s="182" t="n">
        <v>19.5</v>
      </c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6"/>
      <c r="W148" s="237" t="n">
        <f aca="false">SUM(V148*G148)</f>
        <v>0</v>
      </c>
    </row>
    <row r="149" customFormat="false" ht="15.75" hidden="false" customHeight="true" outlineLevel="0" collapsed="false">
      <c r="A149" s="110" t="s">
        <v>163</v>
      </c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</row>
    <row r="150" customFormat="false" ht="15.75" hidden="false" customHeight="true" outlineLevel="0" collapsed="false">
      <c r="A150" s="122" t="n">
        <v>97154</v>
      </c>
      <c r="B150" s="217" t="s">
        <v>67</v>
      </c>
      <c r="C150" s="217"/>
      <c r="D150" s="238" t="s">
        <v>164</v>
      </c>
      <c r="E150" s="203" t="s">
        <v>165</v>
      </c>
      <c r="F150" s="46"/>
      <c r="G150" s="221" t="s">
        <v>92</v>
      </c>
      <c r="H150" s="221"/>
      <c r="I150" s="221"/>
      <c r="J150" s="137" t="n">
        <v>15</v>
      </c>
      <c r="K150" s="137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22"/>
      <c r="W150" s="126" t="n">
        <f aca="false">+V150*J150</f>
        <v>0</v>
      </c>
    </row>
    <row r="151" customFormat="false" ht="15.75" hidden="false" customHeight="true" outlineLevel="0" collapsed="false">
      <c r="A151" s="122" t="n">
        <v>97117</v>
      </c>
      <c r="B151" s="217" t="s">
        <v>67</v>
      </c>
      <c r="C151" s="217"/>
      <c r="D151" s="238"/>
      <c r="E151" s="203" t="s">
        <v>166</v>
      </c>
      <c r="F151" s="46"/>
      <c r="G151" s="221" t="s">
        <v>92</v>
      </c>
      <c r="H151" s="221"/>
      <c r="I151" s="221"/>
      <c r="J151" s="137" t="n">
        <v>15</v>
      </c>
      <c r="K151" s="137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22"/>
      <c r="W151" s="126" t="n">
        <f aca="false">+V151*J151</f>
        <v>0</v>
      </c>
    </row>
    <row r="152" customFormat="false" ht="15.75" hidden="false" customHeight="true" outlineLevel="0" collapsed="false">
      <c r="A152" s="122" t="n">
        <v>97150</v>
      </c>
      <c r="B152" s="217" t="s">
        <v>67</v>
      </c>
      <c r="C152" s="217"/>
      <c r="D152" s="238"/>
      <c r="E152" s="203" t="s">
        <v>167</v>
      </c>
      <c r="F152" s="46"/>
      <c r="G152" s="221" t="s">
        <v>92</v>
      </c>
      <c r="H152" s="221"/>
      <c r="I152" s="221"/>
      <c r="J152" s="137" t="n">
        <v>15</v>
      </c>
      <c r="K152" s="137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22"/>
      <c r="W152" s="126" t="n">
        <f aca="false">+V152*J152</f>
        <v>0</v>
      </c>
    </row>
    <row r="153" customFormat="false" ht="15.75" hidden="false" customHeight="true" outlineLevel="0" collapsed="false">
      <c r="A153" s="122" t="n">
        <v>97151</v>
      </c>
      <c r="B153" s="217" t="s">
        <v>67</v>
      </c>
      <c r="C153" s="217"/>
      <c r="D153" s="238"/>
      <c r="E153" s="203" t="s">
        <v>168</v>
      </c>
      <c r="F153" s="46"/>
      <c r="G153" s="221" t="s">
        <v>92</v>
      </c>
      <c r="H153" s="221"/>
      <c r="I153" s="221"/>
      <c r="J153" s="137" t="n">
        <v>15</v>
      </c>
      <c r="K153" s="137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22"/>
      <c r="W153" s="126" t="n">
        <f aca="false">+V153*J153</f>
        <v>0</v>
      </c>
    </row>
    <row r="154" customFormat="false" ht="15.75" hidden="false" customHeight="true" outlineLevel="0" collapsed="false">
      <c r="A154" s="122" t="n">
        <v>97158</v>
      </c>
      <c r="B154" s="217" t="s">
        <v>67</v>
      </c>
      <c r="C154" s="217"/>
      <c r="D154" s="238"/>
      <c r="E154" s="203" t="s">
        <v>169</v>
      </c>
      <c r="F154" s="46"/>
      <c r="G154" s="221" t="s">
        <v>92</v>
      </c>
      <c r="H154" s="221"/>
      <c r="I154" s="221"/>
      <c r="J154" s="137" t="n">
        <v>15</v>
      </c>
      <c r="K154" s="137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22"/>
      <c r="W154" s="126" t="n">
        <f aca="false">+V154*J154</f>
        <v>0</v>
      </c>
    </row>
    <row r="155" customFormat="false" ht="15.75" hidden="false" customHeight="true" outlineLevel="0" collapsed="false">
      <c r="A155" s="122" t="n">
        <v>97145</v>
      </c>
      <c r="B155" s="217" t="s">
        <v>67</v>
      </c>
      <c r="C155" s="217"/>
      <c r="D155" s="238"/>
      <c r="E155" s="203" t="s">
        <v>170</v>
      </c>
      <c r="F155" s="46"/>
      <c r="G155" s="221" t="s">
        <v>92</v>
      </c>
      <c r="H155" s="221"/>
      <c r="I155" s="221"/>
      <c r="J155" s="137" t="n">
        <v>15</v>
      </c>
      <c r="K155" s="137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22"/>
      <c r="W155" s="126" t="n">
        <f aca="false">+V155*J155</f>
        <v>0</v>
      </c>
    </row>
    <row r="156" customFormat="false" ht="15.75" hidden="false" customHeight="true" outlineLevel="0" collapsed="false">
      <c r="A156" s="122" t="n">
        <v>97157</v>
      </c>
      <c r="B156" s="217" t="s">
        <v>67</v>
      </c>
      <c r="C156" s="217"/>
      <c r="D156" s="238"/>
      <c r="E156" s="203" t="s">
        <v>171</v>
      </c>
      <c r="F156" s="46"/>
      <c r="G156" s="221" t="s">
        <v>92</v>
      </c>
      <c r="H156" s="221"/>
      <c r="I156" s="221"/>
      <c r="J156" s="137" t="n">
        <v>15</v>
      </c>
      <c r="K156" s="137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22"/>
      <c r="W156" s="126" t="n">
        <f aca="false">+V156*J156</f>
        <v>0</v>
      </c>
    </row>
    <row r="157" customFormat="false" ht="15.75" hidden="false" customHeight="true" outlineLevel="0" collapsed="false">
      <c r="A157" s="122" t="n">
        <v>97138</v>
      </c>
      <c r="B157" s="123" t="s">
        <v>67</v>
      </c>
      <c r="C157" s="123"/>
      <c r="D157" s="238" t="s">
        <v>172</v>
      </c>
      <c r="E157" s="135" t="s">
        <v>173</v>
      </c>
      <c r="F157" s="46"/>
      <c r="G157" s="221" t="s">
        <v>92</v>
      </c>
      <c r="H157" s="221"/>
      <c r="I157" s="221"/>
      <c r="J157" s="137" t="n">
        <v>15</v>
      </c>
      <c r="K157" s="137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22"/>
      <c r="W157" s="126" t="n">
        <f aca="false">+V157*J157</f>
        <v>0</v>
      </c>
    </row>
    <row r="158" customFormat="false" ht="15.75" hidden="false" customHeight="true" outlineLevel="0" collapsed="false">
      <c r="A158" s="122" t="n">
        <v>97155</v>
      </c>
      <c r="B158" s="123" t="s">
        <v>67</v>
      </c>
      <c r="C158" s="123"/>
      <c r="D158" s="238"/>
      <c r="E158" s="135" t="s">
        <v>171</v>
      </c>
      <c r="F158" s="46"/>
      <c r="G158" s="221" t="s">
        <v>92</v>
      </c>
      <c r="H158" s="221"/>
      <c r="I158" s="221"/>
      <c r="J158" s="137" t="n">
        <v>15</v>
      </c>
      <c r="K158" s="137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22"/>
      <c r="W158" s="126" t="n">
        <f aca="false">+V158*J158</f>
        <v>0</v>
      </c>
    </row>
    <row r="159" customFormat="false" ht="15.75" hidden="false" customHeight="true" outlineLevel="0" collapsed="false">
      <c r="A159" s="240" t="s">
        <v>174</v>
      </c>
      <c r="B159" s="240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0"/>
      <c r="N159" s="240"/>
      <c r="O159" s="240"/>
      <c r="P159" s="240"/>
      <c r="Q159" s="240"/>
      <c r="R159" s="240"/>
      <c r="S159" s="240"/>
      <c r="T159" s="240"/>
      <c r="U159" s="240"/>
      <c r="V159" s="241" t="n">
        <f aca="false">SUM(V67:V158)</f>
        <v>24</v>
      </c>
      <c r="W159" s="242" t="n">
        <f aca="false">SUM(W67:W158)</f>
        <v>1555.2</v>
      </c>
    </row>
    <row r="160" customFormat="false" ht="15.75" hidden="false" customHeight="true" outlineLevel="0" collapsed="false">
      <c r="A160" s="243"/>
      <c r="B160" s="243"/>
      <c r="C160" s="243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</row>
    <row r="161" customFormat="false" ht="15.75" hidden="false" customHeight="true" outlineLevel="0" collapsed="false">
      <c r="A161" s="244" t="s">
        <v>175</v>
      </c>
      <c r="B161" s="244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1" t="n">
        <f aca="false">V64+V159</f>
        <v>74</v>
      </c>
      <c r="W161" s="242" t="n">
        <f aca="false">W64+W159</f>
        <v>8015.2</v>
      </c>
    </row>
    <row r="162" customFormat="false" ht="15.75" hidden="false" customHeight="true" outlineLevel="0" collapsed="false">
      <c r="A162" s="243"/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</row>
    <row r="163" customFormat="false" ht="15.75" hidden="false" customHeight="true" outlineLevel="0" collapsed="false">
      <c r="A163" s="245" t="s">
        <v>176</v>
      </c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5"/>
      <c r="R163" s="245"/>
      <c r="S163" s="245"/>
      <c r="T163" s="245"/>
      <c r="U163" s="245"/>
      <c r="V163" s="245"/>
      <c r="W163" s="245"/>
    </row>
    <row r="164" customFormat="false" ht="15.75" hidden="false" customHeight="true" outlineLevel="0" collapsed="false">
      <c r="A164" s="49"/>
      <c r="B164" s="246"/>
      <c r="C164" s="247"/>
      <c r="D164" s="247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4"/>
      <c r="T164" s="4"/>
      <c r="U164" s="4"/>
      <c r="W164" s="3"/>
    </row>
    <row r="165" customFormat="false" ht="15.75" hidden="false" customHeight="true" outlineLevel="0" collapsed="false">
      <c r="A165" s="49"/>
      <c r="B165" s="246"/>
      <c r="C165" s="247"/>
      <c r="D165" s="247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4"/>
      <c r="T165" s="4"/>
      <c r="U165" s="4"/>
      <c r="W165" s="3"/>
    </row>
    <row r="166" customFormat="false" ht="15.75" hidden="false" customHeight="true" outlineLevel="0" collapsed="false">
      <c r="A166" s="49"/>
      <c r="B166" s="246"/>
      <c r="C166" s="247"/>
      <c r="D166" s="247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4"/>
      <c r="T166" s="4"/>
      <c r="U166" s="4"/>
      <c r="W166" s="3"/>
    </row>
    <row r="168" customFormat="false" ht="15.75" hidden="false" customHeight="true" outlineLevel="0" collapsed="false">
      <c r="A168" s="1" t="s">
        <v>177</v>
      </c>
      <c r="E168" s="109"/>
      <c r="F168" s="108"/>
      <c r="G168" s="108"/>
      <c r="H168" s="108"/>
      <c r="I168" s="0" t="s">
        <v>178</v>
      </c>
      <c r="P168" s="108"/>
      <c r="Q168" s="108"/>
      <c r="R168" s="108"/>
      <c r="S168" s="108"/>
      <c r="T168" s="108"/>
      <c r="U168" s="108"/>
      <c r="V168" s="108"/>
      <c r="W168" s="108"/>
    </row>
  </sheetData>
  <sheetProtection algorithmName="SHA-512" hashValue="sPG5Ps//xt1l6znUlJwswmbelyUUy0HjRGA3UDpHGn7f3dAY5uPvyVdvdjvyUoMPOfTbZnV742yH0z7b42Sjgg==" saltValue="KEMjnZc9FHtUMr8XQ8tM+Q==" spinCount="100000" sheet="true" selectLockedCells="true"/>
  <mergeCells count="345">
    <mergeCell ref="A1:Q1"/>
    <mergeCell ref="B2:C2"/>
    <mergeCell ref="E2:H2"/>
    <mergeCell ref="L2:Q2"/>
    <mergeCell ref="A3:D3"/>
    <mergeCell ref="C4:E4"/>
    <mergeCell ref="F4:G8"/>
    <mergeCell ref="H4:M4"/>
    <mergeCell ref="C5:E5"/>
    <mergeCell ref="H5:M5"/>
    <mergeCell ref="O5:Q5"/>
    <mergeCell ref="R5:W5"/>
    <mergeCell ref="C6:E6"/>
    <mergeCell ref="H6:M6"/>
    <mergeCell ref="R6:W6"/>
    <mergeCell ref="C7:E7"/>
    <mergeCell ref="H7:M7"/>
    <mergeCell ref="R7:W7"/>
    <mergeCell ref="C8:E8"/>
    <mergeCell ref="H8:M8"/>
    <mergeCell ref="H9:M9"/>
    <mergeCell ref="O9:Q9"/>
    <mergeCell ref="A11:E11"/>
    <mergeCell ref="A12:E12"/>
    <mergeCell ref="A15:E15"/>
    <mergeCell ref="V15:W15"/>
    <mergeCell ref="F16:G18"/>
    <mergeCell ref="T16:U18"/>
    <mergeCell ref="A19:E19"/>
    <mergeCell ref="V19:W19"/>
    <mergeCell ref="F20:G21"/>
    <mergeCell ref="T20:U21"/>
    <mergeCell ref="A22:E22"/>
    <mergeCell ref="V22:W22"/>
    <mergeCell ref="F23:G25"/>
    <mergeCell ref="T23:U25"/>
    <mergeCell ref="A26:E26"/>
    <mergeCell ref="V26:W26"/>
    <mergeCell ref="F28:G40"/>
    <mergeCell ref="T28:U40"/>
    <mergeCell ref="A41:E41"/>
    <mergeCell ref="V41:W41"/>
    <mergeCell ref="F42:G43"/>
    <mergeCell ref="T42:U43"/>
    <mergeCell ref="U44:U45"/>
    <mergeCell ref="F45:G46"/>
    <mergeCell ref="S46:U46"/>
    <mergeCell ref="A47:E47"/>
    <mergeCell ref="V47:W47"/>
    <mergeCell ref="F48:G49"/>
    <mergeCell ref="T48:U49"/>
    <mergeCell ref="A50:E50"/>
    <mergeCell ref="V50:W50"/>
    <mergeCell ref="F51:G53"/>
    <mergeCell ref="T51:U53"/>
    <mergeCell ref="A54:E54"/>
    <mergeCell ref="V54:W54"/>
    <mergeCell ref="F55:G57"/>
    <mergeCell ref="T55:U57"/>
    <mergeCell ref="A58:E58"/>
    <mergeCell ref="V58:W58"/>
    <mergeCell ref="F59:G61"/>
    <mergeCell ref="T59:U61"/>
    <mergeCell ref="A62:E62"/>
    <mergeCell ref="V62:W62"/>
    <mergeCell ref="F63:G63"/>
    <mergeCell ref="A64:U64"/>
    <mergeCell ref="A66:W66"/>
    <mergeCell ref="B67:C67"/>
    <mergeCell ref="D67:E67"/>
    <mergeCell ref="F67:F74"/>
    <mergeCell ref="B68:C68"/>
    <mergeCell ref="D68:E68"/>
    <mergeCell ref="B69:C69"/>
    <mergeCell ref="D69:E69"/>
    <mergeCell ref="B70:C70"/>
    <mergeCell ref="D70:E70"/>
    <mergeCell ref="B71:C71"/>
    <mergeCell ref="D71:E71"/>
    <mergeCell ref="B72:C72"/>
    <mergeCell ref="D72:E72"/>
    <mergeCell ref="B73:C73"/>
    <mergeCell ref="D73:E73"/>
    <mergeCell ref="B74:C74"/>
    <mergeCell ref="D74:E74"/>
    <mergeCell ref="A75:W75"/>
    <mergeCell ref="B76:C76"/>
    <mergeCell ref="F76:F80"/>
    <mergeCell ref="H76:K80"/>
    <mergeCell ref="T76:U80"/>
    <mergeCell ref="B77:C77"/>
    <mergeCell ref="B78:C78"/>
    <mergeCell ref="B79:C79"/>
    <mergeCell ref="B80:C80"/>
    <mergeCell ref="A81:W81"/>
    <mergeCell ref="B82:C82"/>
    <mergeCell ref="D82:E82"/>
    <mergeCell ref="F82:F104"/>
    <mergeCell ref="G82:H82"/>
    <mergeCell ref="I82:J82"/>
    <mergeCell ref="K82:U82"/>
    <mergeCell ref="B83:C83"/>
    <mergeCell ref="D83:E83"/>
    <mergeCell ref="G83:H83"/>
    <mergeCell ref="I83:J83"/>
    <mergeCell ref="M83:M104"/>
    <mergeCell ref="P83:P104"/>
    <mergeCell ref="S83:U104"/>
    <mergeCell ref="B84:C84"/>
    <mergeCell ref="D84:E84"/>
    <mergeCell ref="G84:H84"/>
    <mergeCell ref="I84:J84"/>
    <mergeCell ref="Q84:R94"/>
    <mergeCell ref="B85:C85"/>
    <mergeCell ref="D85:E85"/>
    <mergeCell ref="G85:H85"/>
    <mergeCell ref="I85:J85"/>
    <mergeCell ref="B86:C86"/>
    <mergeCell ref="D86:E86"/>
    <mergeCell ref="G86:H86"/>
    <mergeCell ref="I86:J86"/>
    <mergeCell ref="B87:C87"/>
    <mergeCell ref="D87:E87"/>
    <mergeCell ref="G87:H87"/>
    <mergeCell ref="I87:J87"/>
    <mergeCell ref="B88:C88"/>
    <mergeCell ref="D88:E88"/>
    <mergeCell ref="G88:H88"/>
    <mergeCell ref="I88:J88"/>
    <mergeCell ref="B89:C89"/>
    <mergeCell ref="D89:E89"/>
    <mergeCell ref="G89:H89"/>
    <mergeCell ref="I89:J89"/>
    <mergeCell ref="B90:C90"/>
    <mergeCell ref="D90:E90"/>
    <mergeCell ref="G90:H90"/>
    <mergeCell ref="I90:J90"/>
    <mergeCell ref="B91:C91"/>
    <mergeCell ref="D91:E91"/>
    <mergeCell ref="G91:H91"/>
    <mergeCell ref="I91:J91"/>
    <mergeCell ref="B92:C92"/>
    <mergeCell ref="D92:E92"/>
    <mergeCell ref="G92:H92"/>
    <mergeCell ref="I92:J92"/>
    <mergeCell ref="B93:C93"/>
    <mergeCell ref="D93:E93"/>
    <mergeCell ref="G93:H93"/>
    <mergeCell ref="I93:J93"/>
    <mergeCell ref="B94:C94"/>
    <mergeCell ref="D94:E94"/>
    <mergeCell ref="G94:H94"/>
    <mergeCell ref="I94:J94"/>
    <mergeCell ref="B95:C95"/>
    <mergeCell ref="D95:E95"/>
    <mergeCell ref="G95:H95"/>
    <mergeCell ref="I95:J95"/>
    <mergeCell ref="B96:C96"/>
    <mergeCell ref="D96:E96"/>
    <mergeCell ref="G96:H96"/>
    <mergeCell ref="I96:J96"/>
    <mergeCell ref="B97:C97"/>
    <mergeCell ref="D97:E97"/>
    <mergeCell ref="G97:H97"/>
    <mergeCell ref="I97:J97"/>
    <mergeCell ref="B98:C98"/>
    <mergeCell ref="D98:E98"/>
    <mergeCell ref="G98:H98"/>
    <mergeCell ref="I98:J98"/>
    <mergeCell ref="B99:C99"/>
    <mergeCell ref="D99:E99"/>
    <mergeCell ref="G99:H99"/>
    <mergeCell ref="I99:J99"/>
    <mergeCell ref="B100:C100"/>
    <mergeCell ref="D100:E100"/>
    <mergeCell ref="G100:H100"/>
    <mergeCell ref="I100:J100"/>
    <mergeCell ref="B101:C101"/>
    <mergeCell ref="D101:E101"/>
    <mergeCell ref="G101:H101"/>
    <mergeCell ref="I101:J101"/>
    <mergeCell ref="B102:C102"/>
    <mergeCell ref="D102:E102"/>
    <mergeCell ref="G102:H102"/>
    <mergeCell ref="I102:J102"/>
    <mergeCell ref="Q102:R103"/>
    <mergeCell ref="B103:C103"/>
    <mergeCell ref="D103:E103"/>
    <mergeCell ref="G103:H103"/>
    <mergeCell ref="I103:J103"/>
    <mergeCell ref="B104:C104"/>
    <mergeCell ref="D104:E104"/>
    <mergeCell ref="G104:H104"/>
    <mergeCell ref="I104:J104"/>
    <mergeCell ref="A105:W105"/>
    <mergeCell ref="B106:C106"/>
    <mergeCell ref="F106:F108"/>
    <mergeCell ref="H106:J108"/>
    <mergeCell ref="S106:U108"/>
    <mergeCell ref="B107:C107"/>
    <mergeCell ref="B108:C108"/>
    <mergeCell ref="A109:W109"/>
    <mergeCell ref="B110:C110"/>
    <mergeCell ref="F110:F113"/>
    <mergeCell ref="H110:U113"/>
    <mergeCell ref="B111:C111"/>
    <mergeCell ref="B112:C112"/>
    <mergeCell ref="B113:C113"/>
    <mergeCell ref="A114:W114"/>
    <mergeCell ref="B115:C115"/>
    <mergeCell ref="F115:F116"/>
    <mergeCell ref="H115:J116"/>
    <mergeCell ref="S115:U116"/>
    <mergeCell ref="B116:C116"/>
    <mergeCell ref="A117:W117"/>
    <mergeCell ref="B118:C118"/>
    <mergeCell ref="H118:U118"/>
    <mergeCell ref="A119:W119"/>
    <mergeCell ref="B120:C120"/>
    <mergeCell ref="F120:F123"/>
    <mergeCell ref="H120:J123"/>
    <mergeCell ref="S120:U123"/>
    <mergeCell ref="B121:C121"/>
    <mergeCell ref="K121:R123"/>
    <mergeCell ref="B122:C122"/>
    <mergeCell ref="B123:C123"/>
    <mergeCell ref="A124:W124"/>
    <mergeCell ref="B125:C125"/>
    <mergeCell ref="D125:E125"/>
    <mergeCell ref="F125:F141"/>
    <mergeCell ref="G125:I125"/>
    <mergeCell ref="J125:K125"/>
    <mergeCell ref="L125:U141"/>
    <mergeCell ref="B126:C126"/>
    <mergeCell ref="D126:E126"/>
    <mergeCell ref="G126:I126"/>
    <mergeCell ref="J126:K126"/>
    <mergeCell ref="B127:C127"/>
    <mergeCell ref="D127:E127"/>
    <mergeCell ref="G127:I127"/>
    <mergeCell ref="J127:K127"/>
    <mergeCell ref="B128:C128"/>
    <mergeCell ref="D128:E128"/>
    <mergeCell ref="G128:I128"/>
    <mergeCell ref="J128:K128"/>
    <mergeCell ref="B129:C129"/>
    <mergeCell ref="D129:E129"/>
    <mergeCell ref="G129:I129"/>
    <mergeCell ref="J129:K129"/>
    <mergeCell ref="B130:C130"/>
    <mergeCell ref="D130:E130"/>
    <mergeCell ref="G130:I130"/>
    <mergeCell ref="J130:K130"/>
    <mergeCell ref="B131:C131"/>
    <mergeCell ref="D131:E131"/>
    <mergeCell ref="G131:I131"/>
    <mergeCell ref="J131:K131"/>
    <mergeCell ref="B132:C132"/>
    <mergeCell ref="D132:E132"/>
    <mergeCell ref="G132:I132"/>
    <mergeCell ref="J132:K132"/>
    <mergeCell ref="B133:C133"/>
    <mergeCell ref="D133:E133"/>
    <mergeCell ref="G133:I133"/>
    <mergeCell ref="J133:K133"/>
    <mergeCell ref="B134:C134"/>
    <mergeCell ref="D134:E134"/>
    <mergeCell ref="G134:I134"/>
    <mergeCell ref="J134:K134"/>
    <mergeCell ref="B135:C135"/>
    <mergeCell ref="D135:E135"/>
    <mergeCell ref="G135:I135"/>
    <mergeCell ref="J135:K135"/>
    <mergeCell ref="B136:C136"/>
    <mergeCell ref="D136:E136"/>
    <mergeCell ref="G136:I136"/>
    <mergeCell ref="J136:K136"/>
    <mergeCell ref="B137:C137"/>
    <mergeCell ref="D137:E137"/>
    <mergeCell ref="G137:I137"/>
    <mergeCell ref="J137:K137"/>
    <mergeCell ref="B138:C138"/>
    <mergeCell ref="D138:E138"/>
    <mergeCell ref="G138:I138"/>
    <mergeCell ref="J138:K138"/>
    <mergeCell ref="B139:C139"/>
    <mergeCell ref="D139:E139"/>
    <mergeCell ref="G139:I139"/>
    <mergeCell ref="J139:K139"/>
    <mergeCell ref="B140:C140"/>
    <mergeCell ref="D140:E140"/>
    <mergeCell ref="G140:I140"/>
    <mergeCell ref="J140:K140"/>
    <mergeCell ref="B141:C141"/>
    <mergeCell ref="D141:E141"/>
    <mergeCell ref="G141:I141"/>
    <mergeCell ref="J141:K141"/>
    <mergeCell ref="A142:W142"/>
    <mergeCell ref="B143:C143"/>
    <mergeCell ref="F143:F145"/>
    <mergeCell ref="H143:U145"/>
    <mergeCell ref="B144:C144"/>
    <mergeCell ref="B145:C145"/>
    <mergeCell ref="A146:W146"/>
    <mergeCell ref="B147:C147"/>
    <mergeCell ref="F147:F148"/>
    <mergeCell ref="H147:U148"/>
    <mergeCell ref="B148:C148"/>
    <mergeCell ref="A149:W149"/>
    <mergeCell ref="B150:C150"/>
    <mergeCell ref="D150:D156"/>
    <mergeCell ref="F150:F158"/>
    <mergeCell ref="G150:I150"/>
    <mergeCell ref="J150:K150"/>
    <mergeCell ref="L150:U158"/>
    <mergeCell ref="B151:C151"/>
    <mergeCell ref="G151:I151"/>
    <mergeCell ref="J151:K151"/>
    <mergeCell ref="B152:C152"/>
    <mergeCell ref="G152:I152"/>
    <mergeCell ref="J152:K152"/>
    <mergeCell ref="B153:C153"/>
    <mergeCell ref="G153:I153"/>
    <mergeCell ref="J153:K153"/>
    <mergeCell ref="B154:C154"/>
    <mergeCell ref="G154:I154"/>
    <mergeCell ref="J154:K154"/>
    <mergeCell ref="B155:C155"/>
    <mergeCell ref="G155:I155"/>
    <mergeCell ref="J155:K155"/>
    <mergeCell ref="B156:C156"/>
    <mergeCell ref="G156:I156"/>
    <mergeCell ref="J156:K156"/>
    <mergeCell ref="B157:C157"/>
    <mergeCell ref="D157:D158"/>
    <mergeCell ref="G157:I157"/>
    <mergeCell ref="J157:K157"/>
    <mergeCell ref="B158:C158"/>
    <mergeCell ref="G158:I158"/>
    <mergeCell ref="J158:K158"/>
    <mergeCell ref="A159:U159"/>
    <mergeCell ref="A160:W160"/>
    <mergeCell ref="A161:U161"/>
    <mergeCell ref="A162:W162"/>
    <mergeCell ref="A163:W163"/>
  </mergeCells>
  <printOptions headings="false" gridLines="false" gridLinesSet="true" horizontalCentered="false" verticalCentered="false"/>
  <pageMargins left="0" right="0" top="0.25" bottom="0.25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LibreOffice/7.6.0.3$MacOSX_X86_64 LibreOffice_project/69edd8b8ebc41d00b4de3915dc82f8f0fc3b6265</Application>
  <AppVersion>15.0000</AppVersion>
  <Company>Red Wing Shoe Co.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2010-08-12T20:32:58Z</dcterms:created>
  <dc:creator>Nancy Paasch</dc:creator>
  <dc:description/>
  <dc:language>fi-FI</dc:language>
  <cp:lastModifiedBy/>
  <cp:lastPrinted>2014-01-08T21:23:38Z</cp:lastPrinted>
  <dcterms:modified xsi:type="dcterms:W3CDTF">2024-08-15T20:04:48Z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